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c34f53fe44ca20/Documents/Excel/blog2025/"/>
    </mc:Choice>
  </mc:AlternateContent>
  <xr:revisionPtr revIDLastSave="6" documentId="8_{EEFFF320-0024-439A-B084-CB3D2611526A}" xr6:coauthVersionLast="47" xr6:coauthVersionMax="47" xr10:uidLastSave="{50A7FDA8-46B0-48B0-967F-0C90B1926AA8}"/>
  <bookViews>
    <workbookView xWindow="150" yWindow="45" windowWidth="28545" windowHeight="15435" xr2:uid="{958498B2-27FD-4DC6-ABCA-30AED69F9EB1}"/>
  </bookViews>
  <sheets>
    <sheet name="DB_山本式和音" sheetId="5" r:id="rId1"/>
    <sheet name="調" sheetId="1" r:id="rId2"/>
  </sheets>
  <definedNames>
    <definedName name="_xlnm._FilterDatabase" localSheetId="0" hidden="1">DB_山本式和音!$A$1:$AL$583</definedName>
    <definedName name="A_dur">調!$B$62:$G$75</definedName>
    <definedName name="a_moll">調!$J$107:$O$120</definedName>
    <definedName name="ais_moll">調!$J$2:$O$15</definedName>
    <definedName name="As_dur">調!$B$167:$G$180</definedName>
    <definedName name="as_moll">調!$J$212:$O$225</definedName>
    <definedName name="B_dur">調!$B$137:$G$150</definedName>
    <definedName name="b_moll">調!$J$182:$O$195</definedName>
    <definedName name="C_dur">調!$B$107:$G$120</definedName>
    <definedName name="c_moll">調!$J$152:$O$165</definedName>
    <definedName name="Ces_dur">調!$B$212:$G$225</definedName>
    <definedName name="ces_moll">調!$J$257:$O$270</definedName>
    <definedName name="Cis_dur">調!$B$2:$G$15</definedName>
    <definedName name="cis_moll">調!$J$47:$O$60</definedName>
    <definedName name="D_dur">調!$B$77:$G$90</definedName>
    <definedName name="d_moll">調!$J$122:$O$135</definedName>
    <definedName name="Des_dur">調!$B$182:$G$195</definedName>
    <definedName name="des_moll">調!$J$227:$O$240</definedName>
    <definedName name="dis_moll">調!$J$17:$O$30</definedName>
    <definedName name="E_dur">調!$B$47:$G$60</definedName>
    <definedName name="e_moll">調!$J$92:$O$105</definedName>
    <definedName name="Es_dur">調!$B$152:$G$165</definedName>
    <definedName name="es_moll">調!$J$197:$O$210</definedName>
    <definedName name="F_dur">調!$B$122:$G$135</definedName>
    <definedName name="f_moll">調!$J$167:$O$180</definedName>
    <definedName name="Fis_dur">調!$B$17:$G$30</definedName>
    <definedName name="fis_moll">調!$J$62:$O$75</definedName>
    <definedName name="G_dur">調!$B$92:$G$105</definedName>
    <definedName name="g_moll">調!$J$137:$O$150</definedName>
    <definedName name="Ges_dur">調!$B$197:$G$210</definedName>
    <definedName name="ges_moll">調!$J$242:$O$255</definedName>
    <definedName name="gis_moll">調!$J$32:$O$45</definedName>
    <definedName name="H_dur">調!$B$32:$G$45</definedName>
    <definedName name="h_moll">調!$J$77:$O$90</definedName>
    <definedName name="調">調!$Q$2:$S$19</definedName>
    <definedName name="調C">調!$R$12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8" i="5" l="1"/>
  <c r="P569" i="5"/>
  <c r="P570" i="5"/>
  <c r="P571" i="5"/>
  <c r="P572" i="5"/>
  <c r="P573" i="5"/>
  <c r="P574" i="5"/>
  <c r="P575" i="5"/>
  <c r="P576" i="5"/>
  <c r="P577" i="5"/>
  <c r="P578" i="5"/>
  <c r="P579" i="5"/>
  <c r="P580" i="5"/>
  <c r="P581" i="5"/>
  <c r="P582" i="5"/>
  <c r="P583" i="5"/>
  <c r="C569" i="5"/>
  <c r="D569" i="5"/>
  <c r="R568" i="5" l="1"/>
  <c r="S568" i="5"/>
  <c r="T568" i="5"/>
  <c r="U568" i="5"/>
  <c r="V568" i="5"/>
  <c r="W568" i="5" s="1"/>
  <c r="X568" i="5"/>
  <c r="Y568" i="5"/>
  <c r="AD568" i="5" s="1"/>
  <c r="Z568" i="5" a="1"/>
  <c r="Z568" i="5" s="1"/>
  <c r="AA568" i="5"/>
  <c r="AC568" i="5"/>
  <c r="AE568" i="5"/>
  <c r="AF568" i="5" s="1" a="1"/>
  <c r="AF568" i="5" s="1"/>
  <c r="R569" i="5"/>
  <c r="S569" i="5"/>
  <c r="T569" i="5"/>
  <c r="U569" i="5"/>
  <c r="V569" i="5"/>
  <c r="W569" i="5" s="1"/>
  <c r="X569" i="5"/>
  <c r="Y569" i="5"/>
  <c r="AD569" i="5" s="1"/>
  <c r="Z569" i="5" a="1"/>
  <c r="Z569" i="5" s="1"/>
  <c r="AA569" i="5"/>
  <c r="AC569" i="5"/>
  <c r="AE569" i="5"/>
  <c r="AF569" i="5" s="1" a="1"/>
  <c r="AF569" i="5" s="1"/>
  <c r="R570" i="5"/>
  <c r="S570" i="5"/>
  <c r="T570" i="5"/>
  <c r="U570" i="5"/>
  <c r="V570" i="5"/>
  <c r="W570" i="5" s="1"/>
  <c r="X570" i="5"/>
  <c r="Y570" i="5"/>
  <c r="AD570" i="5" s="1"/>
  <c r="Z570" i="5" a="1"/>
  <c r="Z570" i="5" s="1"/>
  <c r="AA570" i="5"/>
  <c r="AC570" i="5"/>
  <c r="AE570" i="5"/>
  <c r="AF570" i="5" a="1"/>
  <c r="AF570" i="5" s="1"/>
  <c r="R571" i="5"/>
  <c r="S571" i="5"/>
  <c r="T571" i="5"/>
  <c r="U571" i="5"/>
  <c r="V571" i="5"/>
  <c r="W571" i="5" s="1"/>
  <c r="X571" i="5"/>
  <c r="Y571" i="5"/>
  <c r="Z571" i="5" a="1"/>
  <c r="Z571" i="5" s="1"/>
  <c r="AA571" i="5"/>
  <c r="AC571" i="5"/>
  <c r="AD571" i="5"/>
  <c r="AE571" i="5"/>
  <c r="AF571" i="5" a="1"/>
  <c r="AF571" i="5" s="1"/>
  <c r="R572" i="5"/>
  <c r="S572" i="5"/>
  <c r="T572" i="5"/>
  <c r="U572" i="5"/>
  <c r="V572" i="5"/>
  <c r="W572" i="5" s="1"/>
  <c r="X572" i="5"/>
  <c r="Y572" i="5"/>
  <c r="AD572" i="5" s="1"/>
  <c r="Z572" i="5" a="1"/>
  <c r="Z572" i="5" s="1"/>
  <c r="AA572" i="5"/>
  <c r="AC572" i="5"/>
  <c r="AE572" i="5"/>
  <c r="AF572" i="5" s="1" a="1"/>
  <c r="AF572" i="5" s="1"/>
  <c r="R573" i="5"/>
  <c r="S573" i="5"/>
  <c r="T573" i="5"/>
  <c r="U573" i="5"/>
  <c r="V573" i="5"/>
  <c r="W573" i="5" s="1"/>
  <c r="X573" i="5"/>
  <c r="Y573" i="5"/>
  <c r="AD573" i="5" s="1"/>
  <c r="Z573" i="5" a="1"/>
  <c r="Z573" i="5" s="1"/>
  <c r="AA573" i="5"/>
  <c r="AC573" i="5"/>
  <c r="AE573" i="5"/>
  <c r="AF573" i="5" s="1" a="1"/>
  <c r="AF573" i="5" s="1"/>
  <c r="R574" i="5"/>
  <c r="S574" i="5"/>
  <c r="T574" i="5"/>
  <c r="U574" i="5"/>
  <c r="V574" i="5"/>
  <c r="W574" i="5" s="1"/>
  <c r="X574" i="5"/>
  <c r="Y574" i="5"/>
  <c r="AD574" i="5" s="1"/>
  <c r="Z574" i="5" a="1"/>
  <c r="Z574" i="5" s="1"/>
  <c r="AA574" i="5"/>
  <c r="AC574" i="5"/>
  <c r="AE574" i="5"/>
  <c r="AF574" i="5" s="1" a="1"/>
  <c r="AF574" i="5" s="1"/>
  <c r="R575" i="5"/>
  <c r="S575" i="5"/>
  <c r="T575" i="5"/>
  <c r="U575" i="5"/>
  <c r="V575" i="5"/>
  <c r="W575" i="5" s="1"/>
  <c r="X575" i="5"/>
  <c r="Y575" i="5"/>
  <c r="AD575" i="5" s="1"/>
  <c r="Z575" i="5" a="1"/>
  <c r="Z575" i="5" s="1"/>
  <c r="AA575" i="5"/>
  <c r="AC575" i="5"/>
  <c r="AE575" i="5"/>
  <c r="AF575" i="5" s="1" a="1"/>
  <c r="AF575" i="5" s="1"/>
  <c r="R576" i="5"/>
  <c r="S576" i="5"/>
  <c r="T576" i="5"/>
  <c r="U576" i="5"/>
  <c r="V576" i="5"/>
  <c r="W576" i="5" s="1"/>
  <c r="X576" i="5"/>
  <c r="Y576" i="5"/>
  <c r="AD576" i="5" s="1"/>
  <c r="Z576" i="5" a="1"/>
  <c r="Z576" i="5" s="1"/>
  <c r="AA576" i="5"/>
  <c r="AC576" i="5"/>
  <c r="AE576" i="5"/>
  <c r="AF576" i="5" s="1" a="1"/>
  <c r="AF576" i="5" s="1"/>
  <c r="R577" i="5"/>
  <c r="S577" i="5"/>
  <c r="T577" i="5"/>
  <c r="U577" i="5"/>
  <c r="V577" i="5"/>
  <c r="W577" i="5" s="1"/>
  <c r="X577" i="5"/>
  <c r="Y577" i="5"/>
  <c r="AD577" i="5" s="1"/>
  <c r="Z577" i="5" a="1"/>
  <c r="Z577" i="5" s="1"/>
  <c r="AA577" i="5"/>
  <c r="AC577" i="5"/>
  <c r="AE577" i="5"/>
  <c r="AF577" i="5" s="1" a="1"/>
  <c r="AF577" i="5" s="1"/>
  <c r="R578" i="5"/>
  <c r="S578" i="5"/>
  <c r="T578" i="5"/>
  <c r="U578" i="5"/>
  <c r="V578" i="5"/>
  <c r="W578" i="5" s="1"/>
  <c r="X578" i="5"/>
  <c r="Y578" i="5"/>
  <c r="AD578" i="5" s="1"/>
  <c r="Z578" i="5" a="1"/>
  <c r="Z578" i="5" s="1"/>
  <c r="AA578" i="5"/>
  <c r="AC578" i="5"/>
  <c r="AE578" i="5"/>
  <c r="AF578" i="5" s="1" a="1"/>
  <c r="AF578" i="5" s="1"/>
  <c r="R579" i="5"/>
  <c r="S579" i="5"/>
  <c r="T579" i="5"/>
  <c r="U579" i="5"/>
  <c r="V579" i="5"/>
  <c r="W579" i="5" s="1"/>
  <c r="X579" i="5"/>
  <c r="Y579" i="5"/>
  <c r="AD579" i="5" s="1"/>
  <c r="Z579" i="5" a="1"/>
  <c r="Z579" i="5" s="1"/>
  <c r="AA579" i="5"/>
  <c r="AC579" i="5"/>
  <c r="AE579" i="5"/>
  <c r="AF579" i="5" s="1" a="1"/>
  <c r="AF579" i="5" s="1"/>
  <c r="R580" i="5"/>
  <c r="S580" i="5"/>
  <c r="T580" i="5"/>
  <c r="U580" i="5"/>
  <c r="V580" i="5"/>
  <c r="W580" i="5" s="1"/>
  <c r="X580" i="5"/>
  <c r="Y580" i="5"/>
  <c r="AD580" i="5" s="1"/>
  <c r="Z580" i="5" a="1"/>
  <c r="Z580" i="5" s="1"/>
  <c r="AA580" i="5"/>
  <c r="AC580" i="5"/>
  <c r="AE580" i="5"/>
  <c r="AF580" i="5" s="1" a="1"/>
  <c r="AF580" i="5" s="1"/>
  <c r="AE3" i="5"/>
  <c r="AF3" i="5" s="1" a="1"/>
  <c r="AF3" i="5" s="1"/>
  <c r="AE4" i="5"/>
  <c r="AF4" i="5" s="1" a="1"/>
  <c r="AF4" i="5" s="1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F24" i="5" s="1" a="1"/>
  <c r="AF24" i="5" s="1"/>
  <c r="AE25" i="5"/>
  <c r="AE26" i="5"/>
  <c r="AF26" i="5" s="1" a="1"/>
  <c r="AF26" i="5" s="1"/>
  <c r="AE27" i="5"/>
  <c r="AF27" i="5" s="1" a="1"/>
  <c r="AF27" i="5" s="1"/>
  <c r="AE28" i="5"/>
  <c r="AF28" i="5" s="1" a="1"/>
  <c r="AF28" i="5" s="1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F44" i="5" s="1" a="1"/>
  <c r="AF44" i="5" s="1"/>
  <c r="AE45" i="5"/>
  <c r="AE46" i="5"/>
  <c r="AE47" i="5"/>
  <c r="AE48" i="5"/>
  <c r="AE49" i="5"/>
  <c r="AE50" i="5"/>
  <c r="AF50" i="5" s="1" a="1"/>
  <c r="AF50" i="5" s="1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F72" i="5" s="1" a="1"/>
  <c r="AF72" i="5" s="1"/>
  <c r="AE73" i="5"/>
  <c r="AE74" i="5"/>
  <c r="AF74" i="5" s="1" a="1"/>
  <c r="AF74" i="5" s="1"/>
  <c r="AE75" i="5"/>
  <c r="AF75" i="5" s="1" a="1"/>
  <c r="AF75" i="5" s="1"/>
  <c r="AE76" i="5"/>
  <c r="AF76" i="5" s="1" a="1"/>
  <c r="AF76" i="5" s="1"/>
  <c r="AE77" i="5"/>
  <c r="AE78" i="5"/>
  <c r="AE79" i="5"/>
  <c r="AE80" i="5"/>
  <c r="AE81" i="5"/>
  <c r="AE82" i="5"/>
  <c r="AF82" i="5" s="1" a="1"/>
  <c r="AF82" i="5" s="1"/>
  <c r="AE83" i="5"/>
  <c r="AF83" i="5" s="1" a="1"/>
  <c r="AF83" i="5" s="1"/>
  <c r="AE84" i="5"/>
  <c r="AF84" i="5" s="1" a="1"/>
  <c r="AF84" i="5" s="1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F100" i="5" s="1" a="1"/>
  <c r="AF100" i="5" s="1"/>
  <c r="AE101" i="5"/>
  <c r="AE102" i="5"/>
  <c r="AE103" i="5"/>
  <c r="AE104" i="5"/>
  <c r="AF104" i="5" s="1" a="1"/>
  <c r="AF104" i="5" s="1"/>
  <c r="AE105" i="5"/>
  <c r="AE106" i="5"/>
  <c r="AF106" i="5" s="1" a="1"/>
  <c r="AF106" i="5" s="1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F130" i="5" s="1" a="1"/>
  <c r="AF130" i="5" s="1"/>
  <c r="AE131" i="5"/>
  <c r="AE132" i="5"/>
  <c r="AF132" i="5" s="1" a="1"/>
  <c r="AF132" i="5" s="1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F154" i="5" s="1" a="1"/>
  <c r="AF154" i="5" s="1"/>
  <c r="AE155" i="5"/>
  <c r="AF155" i="5" s="1" a="1"/>
  <c r="AF155" i="5" s="1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AE178" i="5"/>
  <c r="AF178" i="5" s="1" a="1"/>
  <c r="AF178" i="5" s="1"/>
  <c r="AE179" i="5"/>
  <c r="AF179" i="5" s="1" a="1"/>
  <c r="AF179" i="5" s="1"/>
  <c r="AE180" i="5"/>
  <c r="AF180" i="5" s="1" a="1"/>
  <c r="AF180" i="5" s="1"/>
  <c r="AE181" i="5"/>
  <c r="AE182" i="5"/>
  <c r="AE183" i="5"/>
  <c r="AE184" i="5"/>
  <c r="AF184" i="5" s="1" a="1"/>
  <c r="AF184" i="5" s="1"/>
  <c r="AE185" i="5"/>
  <c r="AE186" i="5"/>
  <c r="AF186" i="5" s="1" a="1"/>
  <c r="AF186" i="5" s="1"/>
  <c r="AE187" i="5"/>
  <c r="AF187" i="5" s="1" a="1"/>
  <c r="AF187" i="5" s="1"/>
  <c r="AE188" i="5"/>
  <c r="AF188" i="5" s="1" a="1"/>
  <c r="AF188" i="5" s="1"/>
  <c r="AE189" i="5"/>
  <c r="AE190" i="5"/>
  <c r="AE191" i="5"/>
  <c r="AE192" i="5"/>
  <c r="AE193" i="5"/>
  <c r="AE194" i="5"/>
  <c r="AE195" i="5"/>
  <c r="AE196" i="5"/>
  <c r="AE197" i="5"/>
  <c r="AE198" i="5"/>
  <c r="AE199" i="5"/>
  <c r="AE200" i="5"/>
  <c r="AE201" i="5"/>
  <c r="AE202" i="5"/>
  <c r="AE203" i="5"/>
  <c r="AE204" i="5"/>
  <c r="AE205" i="5"/>
  <c r="AE206" i="5"/>
  <c r="AE207" i="5"/>
  <c r="AE208" i="5"/>
  <c r="AF208" i="5" s="1" a="1"/>
  <c r="AF208" i="5" s="1"/>
  <c r="AE209" i="5"/>
  <c r="AE210" i="5"/>
  <c r="AF210" i="5" s="1" a="1"/>
  <c r="AF210" i="5" s="1"/>
  <c r="AE211" i="5"/>
  <c r="AF211" i="5" s="1" a="1"/>
  <c r="AF211" i="5" s="1"/>
  <c r="AE212" i="5"/>
  <c r="AE213" i="5"/>
  <c r="AE214" i="5"/>
  <c r="AE215" i="5"/>
  <c r="AE216" i="5"/>
  <c r="AE217" i="5"/>
  <c r="AE218" i="5"/>
  <c r="AE219" i="5"/>
  <c r="AE220" i="5"/>
  <c r="AE221" i="5"/>
  <c r="AE222" i="5"/>
  <c r="AE223" i="5"/>
  <c r="AE224" i="5"/>
  <c r="AE225" i="5"/>
  <c r="AE226" i="5"/>
  <c r="AE227" i="5"/>
  <c r="AE228" i="5"/>
  <c r="AE229" i="5"/>
  <c r="AE230" i="5"/>
  <c r="AE231" i="5"/>
  <c r="AE232" i="5"/>
  <c r="AE233" i="5"/>
  <c r="AE234" i="5"/>
  <c r="AF234" i="5" s="1" a="1"/>
  <c r="AF234" i="5" s="1"/>
  <c r="AE235" i="5"/>
  <c r="AF235" i="5" s="1" a="1"/>
  <c r="AF235" i="5" s="1"/>
  <c r="AE236" i="5"/>
  <c r="AF236" i="5" s="1" a="1"/>
  <c r="AF236" i="5" s="1"/>
  <c r="AE237" i="5"/>
  <c r="AE238" i="5"/>
  <c r="AE239" i="5"/>
  <c r="AE240" i="5"/>
  <c r="AE241" i="5"/>
  <c r="AE242" i="5"/>
  <c r="AE243" i="5"/>
  <c r="AE244" i="5"/>
  <c r="AE245" i="5"/>
  <c r="AE246" i="5"/>
  <c r="AE247" i="5"/>
  <c r="AE248" i="5"/>
  <c r="AE249" i="5"/>
  <c r="AE250" i="5"/>
  <c r="AE251" i="5"/>
  <c r="AE252" i="5"/>
  <c r="AE253" i="5"/>
  <c r="AE254" i="5"/>
  <c r="AE255" i="5"/>
  <c r="AE256" i="5"/>
  <c r="AF256" i="5" s="1" a="1"/>
  <c r="AF256" i="5" s="1"/>
  <c r="AE257" i="5"/>
  <c r="AE258" i="5"/>
  <c r="AF258" i="5" s="1" a="1"/>
  <c r="AF258" i="5" s="1"/>
  <c r="AE259" i="5"/>
  <c r="AF259" i="5" s="1" a="1"/>
  <c r="AF259" i="5" s="1"/>
  <c r="AE260" i="5"/>
  <c r="AF260" i="5" s="1" a="1"/>
  <c r="AF260" i="5" s="1"/>
  <c r="AE261" i="5"/>
  <c r="AE262" i="5"/>
  <c r="AE263" i="5"/>
  <c r="AE264" i="5"/>
  <c r="AE265" i="5"/>
  <c r="AE266" i="5"/>
  <c r="AE267" i="5"/>
  <c r="AE268" i="5"/>
  <c r="AE269" i="5"/>
  <c r="AE270" i="5"/>
  <c r="AE271" i="5"/>
  <c r="AE272" i="5"/>
  <c r="AE273" i="5"/>
  <c r="AE274" i="5"/>
  <c r="AE275" i="5"/>
  <c r="AE276" i="5"/>
  <c r="AF276" i="5" s="1" a="1"/>
  <c r="AF276" i="5" s="1"/>
  <c r="AE277" i="5"/>
  <c r="AE278" i="5"/>
  <c r="AE279" i="5"/>
  <c r="AE280" i="5"/>
  <c r="AF280" i="5" s="1" a="1"/>
  <c r="AF280" i="5" s="1"/>
  <c r="AE281" i="5"/>
  <c r="AE282" i="5"/>
  <c r="AE283" i="5"/>
  <c r="AE284" i="5"/>
  <c r="AE285" i="5"/>
  <c r="AE286" i="5"/>
  <c r="AE287" i="5"/>
  <c r="AE288" i="5"/>
  <c r="AE289" i="5"/>
  <c r="AE290" i="5"/>
  <c r="AE291" i="5"/>
  <c r="AE292" i="5"/>
  <c r="AE293" i="5"/>
  <c r="AE294" i="5"/>
  <c r="AE295" i="5"/>
  <c r="AE296" i="5"/>
  <c r="AF296" i="5" s="1" a="1"/>
  <c r="AF296" i="5" s="1"/>
  <c r="AE297" i="5"/>
  <c r="AE298" i="5"/>
  <c r="AF298" i="5" s="1" a="1"/>
  <c r="AF298" i="5" s="1"/>
  <c r="AE299" i="5"/>
  <c r="AF299" i="5" s="1" a="1"/>
  <c r="AF299" i="5" s="1"/>
  <c r="AE300" i="5"/>
  <c r="AF300" i="5" s="1" a="1"/>
  <c r="AF300" i="5" s="1"/>
  <c r="AE301" i="5"/>
  <c r="AE302" i="5"/>
  <c r="AE303" i="5"/>
  <c r="AE304" i="5"/>
  <c r="AE305" i="5"/>
  <c r="AE306" i="5"/>
  <c r="AE307" i="5"/>
  <c r="AE308" i="5"/>
  <c r="AE309" i="5"/>
  <c r="AE310" i="5"/>
  <c r="AE311" i="5"/>
  <c r="AE312" i="5"/>
  <c r="AE313" i="5"/>
  <c r="AE314" i="5"/>
  <c r="AE315" i="5"/>
  <c r="AE316" i="5"/>
  <c r="AE317" i="5"/>
  <c r="AE318" i="5"/>
  <c r="AE319" i="5"/>
  <c r="AE320" i="5"/>
  <c r="AE321" i="5"/>
  <c r="AE322" i="5"/>
  <c r="AE323" i="5"/>
  <c r="AE324" i="5"/>
  <c r="AF324" i="5" s="1" a="1"/>
  <c r="AF324" i="5" s="1"/>
  <c r="AE325" i="5"/>
  <c r="AE326" i="5"/>
  <c r="AE327" i="5"/>
  <c r="AE328" i="5"/>
  <c r="AF328" i="5" s="1" a="1"/>
  <c r="AF328" i="5" s="1"/>
  <c r="AE329" i="5"/>
  <c r="AE330" i="5"/>
  <c r="AF330" i="5" s="1" a="1"/>
  <c r="AF330" i="5" s="1"/>
  <c r="AE331" i="5"/>
  <c r="AE332" i="5"/>
  <c r="AF332" i="5" s="1" a="1"/>
  <c r="AF332" i="5" s="1"/>
  <c r="AE333" i="5"/>
  <c r="AE334" i="5"/>
  <c r="AE335" i="5"/>
  <c r="AE336" i="5"/>
  <c r="AF336" i="5" s="1" a="1"/>
  <c r="AF336" i="5" s="1"/>
  <c r="AE337" i="5"/>
  <c r="AE338" i="5"/>
  <c r="AE339" i="5"/>
  <c r="AE340" i="5"/>
  <c r="AE341" i="5"/>
  <c r="AE342" i="5"/>
  <c r="AE343" i="5"/>
  <c r="AE344" i="5"/>
  <c r="AE345" i="5"/>
  <c r="AE346" i="5"/>
  <c r="AE347" i="5"/>
  <c r="AE348" i="5"/>
  <c r="AE349" i="5"/>
  <c r="AE350" i="5"/>
  <c r="AE351" i="5"/>
  <c r="AE352" i="5"/>
  <c r="AF352" i="5" s="1" a="1"/>
  <c r="AF352" i="5" s="1"/>
  <c r="AE353" i="5"/>
  <c r="AE354" i="5"/>
  <c r="AF354" i="5" s="1" a="1"/>
  <c r="AF354" i="5" s="1"/>
  <c r="AE355" i="5"/>
  <c r="AF355" i="5" s="1" a="1"/>
  <c r="AF355" i="5" s="1"/>
  <c r="AE356" i="5"/>
  <c r="AF356" i="5" s="1" a="1"/>
  <c r="AF356" i="5" s="1"/>
  <c r="AE357" i="5"/>
  <c r="AE358" i="5"/>
  <c r="AE359" i="5"/>
  <c r="AE360" i="5"/>
  <c r="AE361" i="5"/>
  <c r="AE362" i="5"/>
  <c r="AE363" i="5"/>
  <c r="AE364" i="5"/>
  <c r="AE365" i="5"/>
  <c r="AE366" i="5"/>
  <c r="AE367" i="5"/>
  <c r="AE368" i="5"/>
  <c r="AE369" i="5"/>
  <c r="AE370" i="5"/>
  <c r="AE371" i="5"/>
  <c r="AE372" i="5"/>
  <c r="AE373" i="5"/>
  <c r="AE374" i="5"/>
  <c r="AE375" i="5"/>
  <c r="AE376" i="5"/>
  <c r="AE377" i="5"/>
  <c r="AE378" i="5"/>
  <c r="AE379" i="5"/>
  <c r="AE380" i="5"/>
  <c r="AF380" i="5" s="1" a="1"/>
  <c r="AF380" i="5" s="1"/>
  <c r="AE381" i="5"/>
  <c r="AE382" i="5"/>
  <c r="AE383" i="5"/>
  <c r="AE384" i="5"/>
  <c r="AF384" i="5" s="1" a="1"/>
  <c r="AF384" i="5" s="1"/>
  <c r="AE385" i="5"/>
  <c r="AE386" i="5"/>
  <c r="AF386" i="5" s="1" a="1"/>
  <c r="AF386" i="5" s="1"/>
  <c r="AE387" i="5"/>
  <c r="AE388" i="5"/>
  <c r="AF388" i="5" s="1" a="1"/>
  <c r="AF388" i="5" s="1"/>
  <c r="AE389" i="5"/>
  <c r="AE390" i="5"/>
  <c r="AE391" i="5"/>
  <c r="AE392" i="5"/>
  <c r="AF392" i="5" s="1" a="1"/>
  <c r="AF392" i="5" s="1"/>
  <c r="AE393" i="5"/>
  <c r="AE394" i="5"/>
  <c r="AE395" i="5"/>
  <c r="AE396" i="5"/>
  <c r="AE397" i="5"/>
  <c r="AE398" i="5"/>
  <c r="AE399" i="5"/>
  <c r="AE400" i="5"/>
  <c r="AE401" i="5"/>
  <c r="AE402" i="5"/>
  <c r="AE403" i="5"/>
  <c r="AE404" i="5"/>
  <c r="AE405" i="5"/>
  <c r="AE406" i="5"/>
  <c r="AE407" i="5"/>
  <c r="AE408" i="5"/>
  <c r="AF408" i="5" s="1" a="1"/>
  <c r="AF408" i="5" s="1"/>
  <c r="AE409" i="5"/>
  <c r="AE410" i="5"/>
  <c r="AF410" i="5" s="1" a="1"/>
  <c r="AF410" i="5" s="1"/>
  <c r="AE411" i="5"/>
  <c r="AE412" i="5"/>
  <c r="AF412" i="5" s="1" a="1"/>
  <c r="AF412" i="5" s="1"/>
  <c r="AE413" i="5"/>
  <c r="AE414" i="5"/>
  <c r="AE415" i="5"/>
  <c r="AE416" i="5"/>
  <c r="AE417" i="5"/>
  <c r="AE418" i="5"/>
  <c r="AE419" i="5"/>
  <c r="AE420" i="5"/>
  <c r="AE421" i="5"/>
  <c r="AE422" i="5"/>
  <c r="AE423" i="5"/>
  <c r="AE424" i="5"/>
  <c r="AE425" i="5"/>
  <c r="AE426" i="5"/>
  <c r="AE427" i="5"/>
  <c r="AE428" i="5"/>
  <c r="AE429" i="5"/>
  <c r="AE430" i="5"/>
  <c r="AE431" i="5"/>
  <c r="AE432" i="5"/>
  <c r="AE433" i="5"/>
  <c r="AE434" i="5"/>
  <c r="AE435" i="5"/>
  <c r="AE436" i="5"/>
  <c r="AF436" i="5" s="1" a="1"/>
  <c r="AF436" i="5" s="1"/>
  <c r="AE437" i="5"/>
  <c r="AE438" i="5"/>
  <c r="AE439" i="5"/>
  <c r="AE440" i="5"/>
  <c r="AF440" i="5" s="1" a="1"/>
  <c r="AF440" i="5" s="1"/>
  <c r="AE441" i="5"/>
  <c r="AE442" i="5"/>
  <c r="AF442" i="5" s="1" a="1"/>
  <c r="AF442" i="5" s="1"/>
  <c r="AE443" i="5"/>
  <c r="AF443" i="5" s="1" a="1"/>
  <c r="AF443" i="5" s="1"/>
  <c r="AE444" i="5"/>
  <c r="AF444" i="5" s="1" a="1"/>
  <c r="AF444" i="5" s="1"/>
  <c r="AE445" i="5"/>
  <c r="AE446" i="5"/>
  <c r="AE447" i="5"/>
  <c r="AE448" i="5"/>
  <c r="AF448" i="5" s="1" a="1"/>
  <c r="AF448" i="5" s="1"/>
  <c r="AE449" i="5"/>
  <c r="AE450" i="5"/>
  <c r="AE451" i="5"/>
  <c r="AE452" i="5"/>
  <c r="AE453" i="5"/>
  <c r="AE454" i="5"/>
  <c r="AE455" i="5"/>
  <c r="AE456" i="5"/>
  <c r="AE457" i="5"/>
  <c r="AE458" i="5"/>
  <c r="AE459" i="5"/>
  <c r="AE460" i="5"/>
  <c r="AE461" i="5"/>
  <c r="AE462" i="5"/>
  <c r="AE463" i="5"/>
  <c r="AE464" i="5"/>
  <c r="AF464" i="5" s="1" a="1"/>
  <c r="AF464" i="5" s="1"/>
  <c r="AE465" i="5"/>
  <c r="AE466" i="5"/>
  <c r="AF466" i="5" s="1" a="1"/>
  <c r="AF466" i="5" s="1"/>
  <c r="AE467" i="5"/>
  <c r="AF467" i="5" s="1" a="1"/>
  <c r="AF467" i="5" s="1"/>
  <c r="AE468" i="5"/>
  <c r="AF468" i="5" s="1" a="1"/>
  <c r="AF468" i="5" s="1"/>
  <c r="AE469" i="5"/>
  <c r="AE470" i="5"/>
  <c r="AE471" i="5"/>
  <c r="AE472" i="5"/>
  <c r="AE473" i="5"/>
  <c r="AE474" i="5"/>
  <c r="AE475" i="5"/>
  <c r="AE476" i="5"/>
  <c r="AE477" i="5"/>
  <c r="AE478" i="5"/>
  <c r="AE479" i="5"/>
  <c r="AE480" i="5"/>
  <c r="AE481" i="5"/>
  <c r="AE482" i="5"/>
  <c r="AE483" i="5"/>
  <c r="AE484" i="5"/>
  <c r="AE485" i="5"/>
  <c r="AE486" i="5"/>
  <c r="AE487" i="5"/>
  <c r="AE488" i="5"/>
  <c r="AE489" i="5"/>
  <c r="AE490" i="5"/>
  <c r="AE491" i="5"/>
  <c r="AE492" i="5"/>
  <c r="AF492" i="5" s="1" a="1"/>
  <c r="AF492" i="5" s="1"/>
  <c r="AE493" i="5"/>
  <c r="AE494" i="5"/>
  <c r="AE495" i="5"/>
  <c r="AE496" i="5"/>
  <c r="AF496" i="5" s="1" a="1"/>
  <c r="AF496" i="5" s="1"/>
  <c r="AE497" i="5"/>
  <c r="AE498" i="5"/>
  <c r="AF498" i="5" s="1" a="1"/>
  <c r="AF498" i="5" s="1"/>
  <c r="AE499" i="5"/>
  <c r="AF499" i="5" s="1" a="1"/>
  <c r="AF499" i="5" s="1"/>
  <c r="AE500" i="5"/>
  <c r="AF500" i="5" s="1" a="1"/>
  <c r="AF500" i="5" s="1"/>
  <c r="AE501" i="5"/>
  <c r="AE502" i="5"/>
  <c r="AE503" i="5"/>
  <c r="AE504" i="5"/>
  <c r="AE505" i="5"/>
  <c r="AE506" i="5"/>
  <c r="AE507" i="5"/>
  <c r="AE508" i="5"/>
  <c r="AE509" i="5"/>
  <c r="AE510" i="5"/>
  <c r="AE511" i="5"/>
  <c r="AE512" i="5"/>
  <c r="AE513" i="5"/>
  <c r="AE514" i="5"/>
  <c r="AE515" i="5"/>
  <c r="AE516" i="5"/>
  <c r="AE517" i="5"/>
  <c r="AE518" i="5"/>
  <c r="AE519" i="5"/>
  <c r="AE520" i="5"/>
  <c r="AF520" i="5" s="1" a="1"/>
  <c r="AF520" i="5" s="1"/>
  <c r="AE521" i="5"/>
  <c r="AE522" i="5"/>
  <c r="AF522" i="5" s="1" a="1"/>
  <c r="AF522" i="5" s="1"/>
  <c r="AE523" i="5"/>
  <c r="AF523" i="5" s="1" a="1"/>
  <c r="AF523" i="5" s="1"/>
  <c r="AE524" i="5"/>
  <c r="AF524" i="5" s="1" a="1"/>
  <c r="AF524" i="5" s="1"/>
  <c r="AE525" i="5"/>
  <c r="AE526" i="5"/>
  <c r="AE527" i="5"/>
  <c r="AE528" i="5"/>
  <c r="AE529" i="5"/>
  <c r="AE530" i="5"/>
  <c r="AE531" i="5"/>
  <c r="AE532" i="5"/>
  <c r="AE533" i="5"/>
  <c r="AE534" i="5"/>
  <c r="AE535" i="5"/>
  <c r="AE536" i="5"/>
  <c r="AE537" i="5"/>
  <c r="AE538" i="5"/>
  <c r="AE539" i="5"/>
  <c r="AE540" i="5"/>
  <c r="AE541" i="5"/>
  <c r="AE542" i="5"/>
  <c r="AE543" i="5"/>
  <c r="AE544" i="5"/>
  <c r="AE545" i="5"/>
  <c r="AE546" i="5"/>
  <c r="AE547" i="5"/>
  <c r="AE548" i="5"/>
  <c r="AE549" i="5"/>
  <c r="AE550" i="5"/>
  <c r="AE551" i="5"/>
  <c r="AE552" i="5"/>
  <c r="AE553" i="5"/>
  <c r="AE554" i="5"/>
  <c r="AE555" i="5"/>
  <c r="AE556" i="5"/>
  <c r="AE557" i="5"/>
  <c r="AE558" i="5"/>
  <c r="AE559" i="5"/>
  <c r="AE560" i="5"/>
  <c r="AE561" i="5"/>
  <c r="AE562" i="5"/>
  <c r="AE563" i="5"/>
  <c r="AE564" i="5"/>
  <c r="AE565" i="5"/>
  <c r="AE566" i="5"/>
  <c r="AE567" i="5"/>
  <c r="AE2" i="5"/>
  <c r="AF2" i="5" s="1" a="1"/>
  <c r="AF2" i="5" s="1"/>
  <c r="AC3" i="5"/>
  <c r="AC4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8" i="5"/>
  <c r="AC2" i="5"/>
  <c r="AA3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214" i="5"/>
  <c r="AA215" i="5"/>
  <c r="AA216" i="5"/>
  <c r="AA217" i="5"/>
  <c r="AA218" i="5"/>
  <c r="AA219" i="5"/>
  <c r="AA220" i="5"/>
  <c r="AA221" i="5"/>
  <c r="AA222" i="5"/>
  <c r="AA223" i="5"/>
  <c r="AA224" i="5"/>
  <c r="AA225" i="5"/>
  <c r="AA226" i="5"/>
  <c r="AA227" i="5"/>
  <c r="AA228" i="5"/>
  <c r="AA229" i="5"/>
  <c r="AA230" i="5"/>
  <c r="AA231" i="5"/>
  <c r="AA232" i="5"/>
  <c r="AA233" i="5"/>
  <c r="AA234" i="5"/>
  <c r="AA235" i="5"/>
  <c r="AA236" i="5"/>
  <c r="AA237" i="5"/>
  <c r="AA238" i="5"/>
  <c r="AA239" i="5"/>
  <c r="AA240" i="5"/>
  <c r="AA241" i="5"/>
  <c r="AA242" i="5"/>
  <c r="AA243" i="5"/>
  <c r="AA244" i="5"/>
  <c r="AA245" i="5"/>
  <c r="AA246" i="5"/>
  <c r="AA247" i="5"/>
  <c r="AA248" i="5"/>
  <c r="AA249" i="5"/>
  <c r="AA250" i="5"/>
  <c r="AA251" i="5"/>
  <c r="AA252" i="5"/>
  <c r="AA253" i="5"/>
  <c r="AA254" i="5"/>
  <c r="AA255" i="5"/>
  <c r="AA256" i="5"/>
  <c r="AA257" i="5"/>
  <c r="AA258" i="5"/>
  <c r="AA259" i="5"/>
  <c r="AA260" i="5"/>
  <c r="AA261" i="5"/>
  <c r="AA262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83" i="5"/>
  <c r="AA284" i="5"/>
  <c r="AA285" i="5"/>
  <c r="AA286" i="5"/>
  <c r="AA287" i="5"/>
  <c r="AA288" i="5"/>
  <c r="AA289" i="5"/>
  <c r="AA290" i="5"/>
  <c r="AA291" i="5"/>
  <c r="AA292" i="5"/>
  <c r="AA293" i="5"/>
  <c r="AA294" i="5"/>
  <c r="AA295" i="5"/>
  <c r="AA296" i="5"/>
  <c r="AA297" i="5"/>
  <c r="AA298" i="5"/>
  <c r="AA299" i="5"/>
  <c r="AA300" i="5"/>
  <c r="AA301" i="5"/>
  <c r="AA302" i="5"/>
  <c r="AA303" i="5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AA319" i="5"/>
  <c r="AA320" i="5"/>
  <c r="AA321" i="5"/>
  <c r="AA322" i="5"/>
  <c r="AA323" i="5"/>
  <c r="AA324" i="5"/>
  <c r="AA325" i="5"/>
  <c r="AA326" i="5"/>
  <c r="AA327" i="5"/>
  <c r="AA328" i="5"/>
  <c r="AA329" i="5"/>
  <c r="AA330" i="5"/>
  <c r="AA331" i="5"/>
  <c r="AA332" i="5"/>
  <c r="AA333" i="5"/>
  <c r="AA334" i="5"/>
  <c r="AA335" i="5"/>
  <c r="AA336" i="5"/>
  <c r="AA337" i="5"/>
  <c r="AA338" i="5"/>
  <c r="AA339" i="5"/>
  <c r="AA340" i="5"/>
  <c r="AA341" i="5"/>
  <c r="AA342" i="5"/>
  <c r="AA343" i="5"/>
  <c r="AA344" i="5"/>
  <c r="AA345" i="5"/>
  <c r="AA346" i="5"/>
  <c r="AA347" i="5"/>
  <c r="AA348" i="5"/>
  <c r="AA349" i="5"/>
  <c r="AA350" i="5"/>
  <c r="AA351" i="5"/>
  <c r="AA352" i="5"/>
  <c r="AA353" i="5"/>
  <c r="AA354" i="5"/>
  <c r="AA355" i="5"/>
  <c r="AA356" i="5"/>
  <c r="AA357" i="5"/>
  <c r="AA358" i="5"/>
  <c r="AA359" i="5"/>
  <c r="AA360" i="5"/>
  <c r="AA361" i="5"/>
  <c r="AA362" i="5"/>
  <c r="AA363" i="5"/>
  <c r="AA364" i="5"/>
  <c r="AA365" i="5"/>
  <c r="AA366" i="5"/>
  <c r="AA367" i="5"/>
  <c r="AA368" i="5"/>
  <c r="AA369" i="5"/>
  <c r="AA370" i="5"/>
  <c r="AA371" i="5"/>
  <c r="AA372" i="5"/>
  <c r="AA373" i="5"/>
  <c r="AA374" i="5"/>
  <c r="AA375" i="5"/>
  <c r="AA376" i="5"/>
  <c r="AA377" i="5"/>
  <c r="AA378" i="5"/>
  <c r="AA379" i="5"/>
  <c r="AA380" i="5"/>
  <c r="AA381" i="5"/>
  <c r="AA382" i="5"/>
  <c r="AA383" i="5"/>
  <c r="AA384" i="5"/>
  <c r="AA385" i="5"/>
  <c r="AA386" i="5"/>
  <c r="AA387" i="5"/>
  <c r="AA388" i="5"/>
  <c r="AA389" i="5"/>
  <c r="AA390" i="5"/>
  <c r="AA391" i="5"/>
  <c r="AA392" i="5"/>
  <c r="AA393" i="5"/>
  <c r="AA394" i="5"/>
  <c r="AA395" i="5"/>
  <c r="AA396" i="5"/>
  <c r="AA397" i="5"/>
  <c r="AA398" i="5"/>
  <c r="AA399" i="5"/>
  <c r="AA400" i="5"/>
  <c r="AA401" i="5"/>
  <c r="AA402" i="5"/>
  <c r="AA403" i="5"/>
  <c r="AA404" i="5"/>
  <c r="AA405" i="5"/>
  <c r="AA406" i="5"/>
  <c r="AA407" i="5"/>
  <c r="AA408" i="5"/>
  <c r="AA409" i="5"/>
  <c r="AA410" i="5"/>
  <c r="AA411" i="5"/>
  <c r="AA412" i="5"/>
  <c r="AA413" i="5"/>
  <c r="AA414" i="5"/>
  <c r="AA415" i="5"/>
  <c r="AA416" i="5"/>
  <c r="AA417" i="5"/>
  <c r="AA418" i="5"/>
  <c r="AA419" i="5"/>
  <c r="AA420" i="5"/>
  <c r="AA421" i="5"/>
  <c r="AA422" i="5"/>
  <c r="AA423" i="5"/>
  <c r="AA424" i="5"/>
  <c r="AA425" i="5"/>
  <c r="AA426" i="5"/>
  <c r="AA427" i="5"/>
  <c r="AA428" i="5"/>
  <c r="AA429" i="5"/>
  <c r="AA430" i="5"/>
  <c r="AA431" i="5"/>
  <c r="AA432" i="5"/>
  <c r="AA433" i="5"/>
  <c r="AA434" i="5"/>
  <c r="AA435" i="5"/>
  <c r="AA436" i="5"/>
  <c r="AA437" i="5"/>
  <c r="AA438" i="5"/>
  <c r="AA439" i="5"/>
  <c r="AA440" i="5"/>
  <c r="AA441" i="5"/>
  <c r="AA442" i="5"/>
  <c r="AA443" i="5"/>
  <c r="AA444" i="5"/>
  <c r="AA445" i="5"/>
  <c r="AA446" i="5"/>
  <c r="AA447" i="5"/>
  <c r="AA448" i="5"/>
  <c r="AA449" i="5"/>
  <c r="AA450" i="5"/>
  <c r="AA451" i="5"/>
  <c r="AA452" i="5"/>
  <c r="AA453" i="5"/>
  <c r="AA454" i="5"/>
  <c r="AA455" i="5"/>
  <c r="AA456" i="5"/>
  <c r="AA457" i="5"/>
  <c r="AA458" i="5"/>
  <c r="AA459" i="5"/>
  <c r="AA460" i="5"/>
  <c r="AA461" i="5"/>
  <c r="AA462" i="5"/>
  <c r="AA463" i="5"/>
  <c r="AA464" i="5"/>
  <c r="AA465" i="5"/>
  <c r="AA466" i="5"/>
  <c r="AA467" i="5"/>
  <c r="AA468" i="5"/>
  <c r="AA469" i="5"/>
  <c r="AA470" i="5"/>
  <c r="AA471" i="5"/>
  <c r="AA472" i="5"/>
  <c r="AA473" i="5"/>
  <c r="AA474" i="5"/>
  <c r="AA475" i="5"/>
  <c r="AA476" i="5"/>
  <c r="AA477" i="5"/>
  <c r="AA478" i="5"/>
  <c r="AA479" i="5"/>
  <c r="AA480" i="5"/>
  <c r="AA481" i="5"/>
  <c r="AA482" i="5"/>
  <c r="AA483" i="5"/>
  <c r="AA484" i="5"/>
  <c r="AA485" i="5"/>
  <c r="AA486" i="5"/>
  <c r="AA487" i="5"/>
  <c r="AA488" i="5"/>
  <c r="AA489" i="5"/>
  <c r="AA490" i="5"/>
  <c r="AA491" i="5"/>
  <c r="AA492" i="5"/>
  <c r="AA493" i="5"/>
  <c r="AA494" i="5"/>
  <c r="AA495" i="5"/>
  <c r="AA496" i="5"/>
  <c r="AA497" i="5"/>
  <c r="AA498" i="5"/>
  <c r="AA499" i="5"/>
  <c r="AA500" i="5"/>
  <c r="AA501" i="5"/>
  <c r="AA502" i="5"/>
  <c r="AA503" i="5"/>
  <c r="AA504" i="5"/>
  <c r="AA505" i="5"/>
  <c r="AA506" i="5"/>
  <c r="AA507" i="5"/>
  <c r="AA508" i="5"/>
  <c r="AA509" i="5"/>
  <c r="AA510" i="5"/>
  <c r="AA511" i="5"/>
  <c r="AA512" i="5"/>
  <c r="AA513" i="5"/>
  <c r="AA514" i="5"/>
  <c r="AA515" i="5"/>
  <c r="AA516" i="5"/>
  <c r="AA517" i="5"/>
  <c r="AA518" i="5"/>
  <c r="AA519" i="5"/>
  <c r="AA520" i="5"/>
  <c r="AA521" i="5"/>
  <c r="AA522" i="5"/>
  <c r="AA523" i="5"/>
  <c r="AA524" i="5"/>
  <c r="AA525" i="5"/>
  <c r="AA526" i="5"/>
  <c r="AA527" i="5"/>
  <c r="AA528" i="5"/>
  <c r="AA529" i="5"/>
  <c r="AA530" i="5"/>
  <c r="AA531" i="5"/>
  <c r="AA532" i="5"/>
  <c r="AA533" i="5"/>
  <c r="AA534" i="5"/>
  <c r="AA535" i="5"/>
  <c r="AA536" i="5"/>
  <c r="AA537" i="5"/>
  <c r="AA538" i="5"/>
  <c r="AA539" i="5"/>
  <c r="AA540" i="5"/>
  <c r="AA541" i="5"/>
  <c r="AA542" i="5"/>
  <c r="AA543" i="5"/>
  <c r="AA544" i="5"/>
  <c r="AA545" i="5"/>
  <c r="AA546" i="5"/>
  <c r="AA547" i="5"/>
  <c r="AA548" i="5"/>
  <c r="AA549" i="5"/>
  <c r="AA550" i="5"/>
  <c r="AA551" i="5"/>
  <c r="AA552" i="5"/>
  <c r="AA553" i="5"/>
  <c r="AA554" i="5"/>
  <c r="AA555" i="5"/>
  <c r="AA556" i="5"/>
  <c r="AA557" i="5"/>
  <c r="AA558" i="5"/>
  <c r="AA559" i="5"/>
  <c r="AA560" i="5"/>
  <c r="AA561" i="5"/>
  <c r="AA562" i="5"/>
  <c r="AA563" i="5"/>
  <c r="AA564" i="5"/>
  <c r="AA565" i="5"/>
  <c r="AA566" i="5"/>
  <c r="AA567" i="5"/>
  <c r="AA2" i="5"/>
  <c r="Y3" i="5"/>
  <c r="Y4" i="5"/>
  <c r="Y5" i="5"/>
  <c r="AD5" i="5" s="1"/>
  <c r="Y6" i="5"/>
  <c r="Y7" i="5"/>
  <c r="AD7" i="5" s="1"/>
  <c r="Y8" i="5"/>
  <c r="Y9" i="5"/>
  <c r="AD9" i="5" s="1"/>
  <c r="Y10" i="5"/>
  <c r="AD10" i="5" s="1"/>
  <c r="Y11" i="5"/>
  <c r="Y12" i="5"/>
  <c r="Y13" i="5"/>
  <c r="AD13" i="5" s="1"/>
  <c r="Y14" i="5"/>
  <c r="Y15" i="5"/>
  <c r="AD15" i="5" s="1"/>
  <c r="Y16" i="5"/>
  <c r="Y17" i="5"/>
  <c r="AD17" i="5" s="1"/>
  <c r="Y18" i="5"/>
  <c r="AD18" i="5" s="1"/>
  <c r="Y19" i="5"/>
  <c r="Y20" i="5"/>
  <c r="Y21" i="5"/>
  <c r="AD21" i="5" s="1"/>
  <c r="Y22" i="5"/>
  <c r="Y23" i="5"/>
  <c r="AD23" i="5" s="1"/>
  <c r="Y24" i="5"/>
  <c r="Y25" i="5"/>
  <c r="AD25" i="5" s="1"/>
  <c r="Y26" i="5"/>
  <c r="AD26" i="5" s="1"/>
  <c r="Y27" i="5"/>
  <c r="Y28" i="5"/>
  <c r="Y29" i="5"/>
  <c r="Y30" i="5"/>
  <c r="Y31" i="5"/>
  <c r="AD31" i="5" s="1"/>
  <c r="Y32" i="5"/>
  <c r="Y33" i="5"/>
  <c r="AD33" i="5" s="1"/>
  <c r="Y34" i="5"/>
  <c r="AD34" i="5" s="1"/>
  <c r="Y35" i="5"/>
  <c r="Y36" i="5"/>
  <c r="Y37" i="5"/>
  <c r="AD37" i="5" s="1"/>
  <c r="Y38" i="5"/>
  <c r="Y39" i="5"/>
  <c r="AD39" i="5" s="1"/>
  <c r="Y40" i="5"/>
  <c r="AD40" i="5" s="1"/>
  <c r="Y41" i="5"/>
  <c r="AD41" i="5" s="1"/>
  <c r="Y42" i="5"/>
  <c r="Y43" i="5"/>
  <c r="Y44" i="5"/>
  <c r="Y45" i="5"/>
  <c r="AD45" i="5" s="1"/>
  <c r="Y46" i="5"/>
  <c r="Y47" i="5"/>
  <c r="AD47" i="5" s="1"/>
  <c r="Y48" i="5"/>
  <c r="Y49" i="5"/>
  <c r="AD49" i="5" s="1"/>
  <c r="Y50" i="5"/>
  <c r="AD50" i="5" s="1"/>
  <c r="Y51" i="5"/>
  <c r="Y52" i="5"/>
  <c r="Y53" i="5"/>
  <c r="Y54" i="5"/>
  <c r="Y55" i="5"/>
  <c r="AD55" i="5" s="1"/>
  <c r="Y56" i="5"/>
  <c r="AD56" i="5" s="1"/>
  <c r="Y57" i="5"/>
  <c r="AD57" i="5" s="1"/>
  <c r="Y58" i="5"/>
  <c r="AD58" i="5" s="1"/>
  <c r="Y59" i="5"/>
  <c r="Y60" i="5"/>
  <c r="Y61" i="5"/>
  <c r="Y62" i="5"/>
  <c r="Y63" i="5"/>
  <c r="AD63" i="5" s="1"/>
  <c r="Y64" i="5"/>
  <c r="AD64" i="5" s="1"/>
  <c r="Y65" i="5"/>
  <c r="AD65" i="5" s="1"/>
  <c r="Y66" i="5"/>
  <c r="AD66" i="5" s="1"/>
  <c r="Y67" i="5"/>
  <c r="Y68" i="5"/>
  <c r="Y69" i="5"/>
  <c r="AD69" i="5" s="1"/>
  <c r="Y70" i="5"/>
  <c r="Y71" i="5"/>
  <c r="Y72" i="5"/>
  <c r="Y73" i="5"/>
  <c r="AD73" i="5" s="1"/>
  <c r="Y74" i="5"/>
  <c r="Y75" i="5"/>
  <c r="Y76" i="5"/>
  <c r="Y77" i="5"/>
  <c r="AD77" i="5" s="1"/>
  <c r="Y78" i="5"/>
  <c r="Y79" i="5"/>
  <c r="AD79" i="5" s="1"/>
  <c r="Y80" i="5"/>
  <c r="Y81" i="5"/>
  <c r="AD81" i="5" s="1"/>
  <c r="Y82" i="5"/>
  <c r="AD82" i="5" s="1"/>
  <c r="Y83" i="5"/>
  <c r="Y84" i="5"/>
  <c r="Y85" i="5"/>
  <c r="Y86" i="5"/>
  <c r="Y87" i="5"/>
  <c r="AD87" i="5" s="1"/>
  <c r="Y88" i="5"/>
  <c r="AD88" i="5" s="1"/>
  <c r="Y89" i="5"/>
  <c r="AD89" i="5" s="1"/>
  <c r="Y90" i="5"/>
  <c r="AD90" i="5" s="1"/>
  <c r="Y91" i="5"/>
  <c r="Y92" i="5"/>
  <c r="Y93" i="5"/>
  <c r="AD93" i="5" s="1"/>
  <c r="Y94" i="5"/>
  <c r="Y95" i="5"/>
  <c r="AD95" i="5" s="1"/>
  <c r="Y96" i="5"/>
  <c r="AD96" i="5" s="1"/>
  <c r="Y97" i="5"/>
  <c r="AD97" i="5" s="1"/>
  <c r="Y98" i="5"/>
  <c r="AD98" i="5" s="1"/>
  <c r="Y99" i="5"/>
  <c r="Y100" i="5"/>
  <c r="Y101" i="5"/>
  <c r="Y102" i="5"/>
  <c r="Y103" i="5"/>
  <c r="AD103" i="5" s="1"/>
  <c r="Y104" i="5"/>
  <c r="Y105" i="5"/>
  <c r="AD105" i="5" s="1"/>
  <c r="Y106" i="5"/>
  <c r="AD106" i="5" s="1"/>
  <c r="Y107" i="5"/>
  <c r="Y108" i="5"/>
  <c r="Y109" i="5"/>
  <c r="Y110" i="5"/>
  <c r="Y111" i="5"/>
  <c r="AD111" i="5" s="1"/>
  <c r="Y112" i="5"/>
  <c r="Y113" i="5"/>
  <c r="AD113" i="5" s="1"/>
  <c r="Y114" i="5"/>
  <c r="AD114" i="5" s="1"/>
  <c r="Y115" i="5"/>
  <c r="Y116" i="5"/>
  <c r="Y117" i="5"/>
  <c r="AD117" i="5" s="1"/>
  <c r="Y118" i="5"/>
  <c r="Y119" i="5"/>
  <c r="AD119" i="5" s="1"/>
  <c r="Y120" i="5"/>
  <c r="Y121" i="5"/>
  <c r="AD121" i="5" s="1"/>
  <c r="Y122" i="5"/>
  <c r="AD122" i="5" s="1"/>
  <c r="Y123" i="5"/>
  <c r="Y124" i="5"/>
  <c r="Y125" i="5"/>
  <c r="AD125" i="5" s="1"/>
  <c r="Y126" i="5"/>
  <c r="Y127" i="5"/>
  <c r="AD127" i="5" s="1"/>
  <c r="Y128" i="5"/>
  <c r="AD128" i="5" s="1"/>
  <c r="Y129" i="5"/>
  <c r="AD129" i="5" s="1"/>
  <c r="Y130" i="5"/>
  <c r="AD130" i="5" s="1"/>
  <c r="Y131" i="5"/>
  <c r="Y132" i="5"/>
  <c r="Y133" i="5"/>
  <c r="AD133" i="5" s="1"/>
  <c r="Y134" i="5"/>
  <c r="Y135" i="5"/>
  <c r="Y136" i="5"/>
  <c r="Y137" i="5"/>
  <c r="AD137" i="5" s="1"/>
  <c r="Y138" i="5"/>
  <c r="AD138" i="5" s="1"/>
  <c r="Y139" i="5"/>
  <c r="Y140" i="5"/>
  <c r="Y141" i="5"/>
  <c r="AD141" i="5" s="1"/>
  <c r="Y142" i="5"/>
  <c r="Y143" i="5"/>
  <c r="AD143" i="5" s="1"/>
  <c r="Y144" i="5"/>
  <c r="Y145" i="5"/>
  <c r="AD145" i="5" s="1"/>
  <c r="Y146" i="5"/>
  <c r="AD146" i="5" s="1"/>
  <c r="Y147" i="5"/>
  <c r="Y148" i="5"/>
  <c r="Y149" i="5"/>
  <c r="AD149" i="5" s="1"/>
  <c r="Y150" i="5"/>
  <c r="Y151" i="5"/>
  <c r="AD151" i="5" s="1"/>
  <c r="Y152" i="5"/>
  <c r="AD152" i="5" s="1"/>
  <c r="Y153" i="5"/>
  <c r="AD153" i="5" s="1"/>
  <c r="Y154" i="5"/>
  <c r="AD154" i="5" s="1"/>
  <c r="Y155" i="5"/>
  <c r="Y156" i="5"/>
  <c r="Y157" i="5"/>
  <c r="AD157" i="5" s="1"/>
  <c r="Y158" i="5"/>
  <c r="Y159" i="5"/>
  <c r="AD159" i="5" s="1"/>
  <c r="Y160" i="5"/>
  <c r="AD160" i="5" s="1"/>
  <c r="Y161" i="5"/>
  <c r="AD161" i="5" s="1"/>
  <c r="Y162" i="5"/>
  <c r="AD162" i="5" s="1"/>
  <c r="Y163" i="5"/>
  <c r="Y164" i="5"/>
  <c r="Y165" i="5"/>
  <c r="Y166" i="5"/>
  <c r="Y167" i="5"/>
  <c r="AD167" i="5" s="1"/>
  <c r="Y168" i="5"/>
  <c r="AD168" i="5" s="1"/>
  <c r="Y169" i="5"/>
  <c r="AD169" i="5" s="1"/>
  <c r="Y170" i="5"/>
  <c r="AD170" i="5" s="1"/>
  <c r="Y171" i="5"/>
  <c r="Y172" i="5"/>
  <c r="Y173" i="5"/>
  <c r="AD173" i="5" s="1"/>
  <c r="Y174" i="5"/>
  <c r="Y175" i="5"/>
  <c r="AD175" i="5" s="1"/>
  <c r="Y176" i="5"/>
  <c r="AD176" i="5" s="1"/>
  <c r="Y177" i="5"/>
  <c r="AD177" i="5" s="1"/>
  <c r="Y178" i="5"/>
  <c r="AD178" i="5" s="1"/>
  <c r="Y179" i="5"/>
  <c r="Y180" i="5"/>
  <c r="Y181" i="5"/>
  <c r="Y182" i="5"/>
  <c r="Y183" i="5"/>
  <c r="AD183" i="5" s="1"/>
  <c r="Y184" i="5"/>
  <c r="AD184" i="5" s="1"/>
  <c r="Y185" i="5"/>
  <c r="AD185" i="5" s="1"/>
  <c r="Y186" i="5"/>
  <c r="AD186" i="5" s="1"/>
  <c r="Y187" i="5"/>
  <c r="Y188" i="5"/>
  <c r="Y189" i="5"/>
  <c r="Y190" i="5"/>
  <c r="Y191" i="5"/>
  <c r="AD191" i="5" s="1"/>
  <c r="Y192" i="5"/>
  <c r="AD192" i="5" s="1"/>
  <c r="Y193" i="5"/>
  <c r="AD193" i="5" s="1"/>
  <c r="Y194" i="5"/>
  <c r="AD194" i="5" s="1"/>
  <c r="Y195" i="5"/>
  <c r="Y196" i="5"/>
  <c r="Y197" i="5"/>
  <c r="AD197" i="5" s="1"/>
  <c r="Y198" i="5"/>
  <c r="Y199" i="5"/>
  <c r="AD199" i="5" s="1"/>
  <c r="Y200" i="5"/>
  <c r="AD200" i="5" s="1"/>
  <c r="Y201" i="5"/>
  <c r="AD201" i="5" s="1"/>
  <c r="Y202" i="5"/>
  <c r="AD202" i="5" s="1"/>
  <c r="Y203" i="5"/>
  <c r="Y204" i="5"/>
  <c r="Y205" i="5"/>
  <c r="AD205" i="5" s="1"/>
  <c r="Y206" i="5"/>
  <c r="Y207" i="5"/>
  <c r="Y208" i="5"/>
  <c r="AD208" i="5" s="1"/>
  <c r="Y209" i="5"/>
  <c r="AD209" i="5" s="1"/>
  <c r="Y210" i="5"/>
  <c r="Y211" i="5"/>
  <c r="Y212" i="5"/>
  <c r="Y213" i="5"/>
  <c r="Y214" i="5"/>
  <c r="Y215" i="5"/>
  <c r="AD215" i="5" s="1"/>
  <c r="Y216" i="5"/>
  <c r="AD216" i="5" s="1"/>
  <c r="Y217" i="5"/>
  <c r="AD217" i="5" s="1"/>
  <c r="Y218" i="5"/>
  <c r="AD218" i="5" s="1"/>
  <c r="Y219" i="5"/>
  <c r="Y220" i="5"/>
  <c r="Y221" i="5"/>
  <c r="AD221" i="5" s="1"/>
  <c r="Y222" i="5"/>
  <c r="Y223" i="5"/>
  <c r="AD223" i="5" s="1"/>
  <c r="Y224" i="5"/>
  <c r="AD224" i="5" s="1"/>
  <c r="Y225" i="5"/>
  <c r="AD225" i="5" s="1"/>
  <c r="Y226" i="5"/>
  <c r="AD226" i="5" s="1"/>
  <c r="Y227" i="5"/>
  <c r="Y228" i="5"/>
  <c r="Y229" i="5"/>
  <c r="Y230" i="5"/>
  <c r="Y231" i="5"/>
  <c r="AD231" i="5" s="1"/>
  <c r="Y232" i="5"/>
  <c r="AD232" i="5" s="1"/>
  <c r="Y233" i="5"/>
  <c r="AD233" i="5" s="1"/>
  <c r="Y234" i="5"/>
  <c r="Y235" i="5"/>
  <c r="Y236" i="5"/>
  <c r="Y237" i="5"/>
  <c r="AD237" i="5" s="1"/>
  <c r="Y238" i="5"/>
  <c r="Y239" i="5"/>
  <c r="AD239" i="5" s="1"/>
  <c r="Y240" i="5"/>
  <c r="AD240" i="5" s="1"/>
  <c r="Y241" i="5"/>
  <c r="AD241" i="5" s="1"/>
  <c r="Y242" i="5"/>
  <c r="AD242" i="5" s="1"/>
  <c r="Y243" i="5"/>
  <c r="Y244" i="5"/>
  <c r="Y245" i="5"/>
  <c r="AD245" i="5" s="1"/>
  <c r="Y246" i="5"/>
  <c r="Y247" i="5"/>
  <c r="AD247" i="5" s="1"/>
  <c r="Y248" i="5"/>
  <c r="AD248" i="5" s="1"/>
  <c r="Y249" i="5"/>
  <c r="AD249" i="5" s="1"/>
  <c r="Y250" i="5"/>
  <c r="Y251" i="5"/>
  <c r="Y252" i="5"/>
  <c r="Y253" i="5"/>
  <c r="Y254" i="5"/>
  <c r="Y255" i="5"/>
  <c r="AD255" i="5" s="1"/>
  <c r="Y256" i="5"/>
  <c r="Y257" i="5"/>
  <c r="AD257" i="5" s="1"/>
  <c r="Y258" i="5"/>
  <c r="AD258" i="5" s="1"/>
  <c r="Y259" i="5"/>
  <c r="Y260" i="5"/>
  <c r="Y261" i="5"/>
  <c r="AD261" i="5" s="1"/>
  <c r="Y262" i="5"/>
  <c r="Y263" i="5"/>
  <c r="Y264" i="5"/>
  <c r="Y265" i="5"/>
  <c r="AD265" i="5" s="1"/>
  <c r="Y266" i="5"/>
  <c r="AD266" i="5" s="1"/>
  <c r="Y267" i="5"/>
  <c r="Y268" i="5"/>
  <c r="Y269" i="5"/>
  <c r="Y270" i="5"/>
  <c r="Y271" i="5"/>
  <c r="AD271" i="5" s="1"/>
  <c r="Y272" i="5"/>
  <c r="AD272" i="5" s="1"/>
  <c r="Y273" i="5"/>
  <c r="AD273" i="5" s="1"/>
  <c r="Y274" i="5"/>
  <c r="AD274" i="5" s="1"/>
  <c r="Y275" i="5"/>
  <c r="Y276" i="5"/>
  <c r="Y277" i="5"/>
  <c r="Y278" i="5"/>
  <c r="Y279" i="5"/>
  <c r="AD279" i="5" s="1"/>
  <c r="Y280" i="5"/>
  <c r="AD280" i="5" s="1"/>
  <c r="Y281" i="5"/>
  <c r="AD281" i="5" s="1"/>
  <c r="Y282" i="5"/>
  <c r="AD282" i="5" s="1"/>
  <c r="Y283" i="5"/>
  <c r="Y284" i="5"/>
  <c r="Y285" i="5"/>
  <c r="Y286" i="5"/>
  <c r="Y287" i="5"/>
  <c r="AD287" i="5" s="1"/>
  <c r="Y288" i="5"/>
  <c r="AD288" i="5" s="1"/>
  <c r="Y289" i="5"/>
  <c r="Y290" i="5"/>
  <c r="Y291" i="5"/>
  <c r="Y292" i="5"/>
  <c r="Y293" i="5"/>
  <c r="AD293" i="5" s="1"/>
  <c r="Y294" i="5"/>
  <c r="Y295" i="5"/>
  <c r="AD295" i="5" s="1"/>
  <c r="Y296" i="5"/>
  <c r="Y297" i="5"/>
  <c r="AD297" i="5" s="1"/>
  <c r="Y298" i="5"/>
  <c r="AD298" i="5" s="1"/>
  <c r="Y299" i="5"/>
  <c r="Y300" i="5"/>
  <c r="Y301" i="5"/>
  <c r="AD301" i="5" s="1"/>
  <c r="Y302" i="5"/>
  <c r="Y303" i="5"/>
  <c r="AD303" i="5" s="1"/>
  <c r="Y304" i="5"/>
  <c r="AD304" i="5" s="1"/>
  <c r="Y305" i="5"/>
  <c r="AD305" i="5" s="1"/>
  <c r="Y306" i="5"/>
  <c r="AD306" i="5" s="1"/>
  <c r="Y307" i="5"/>
  <c r="Y308" i="5"/>
  <c r="Y309" i="5"/>
  <c r="AD309" i="5" s="1"/>
  <c r="Y310" i="5"/>
  <c r="Y311" i="5"/>
  <c r="AD311" i="5" s="1"/>
  <c r="Y312" i="5"/>
  <c r="Y313" i="5"/>
  <c r="AD313" i="5" s="1"/>
  <c r="Y314" i="5"/>
  <c r="AD314" i="5" s="1"/>
  <c r="Y315" i="5"/>
  <c r="Y316" i="5"/>
  <c r="Y317" i="5"/>
  <c r="AD317" i="5" s="1"/>
  <c r="Y318" i="5"/>
  <c r="Y319" i="5"/>
  <c r="AD319" i="5" s="1"/>
  <c r="Y320" i="5"/>
  <c r="AD320" i="5" s="1"/>
  <c r="Y321" i="5"/>
  <c r="AD321" i="5" s="1"/>
  <c r="Y322" i="5"/>
  <c r="AD322" i="5" s="1"/>
  <c r="Y323" i="5"/>
  <c r="Y324" i="5"/>
  <c r="Y325" i="5"/>
  <c r="AD325" i="5" s="1"/>
  <c r="Y326" i="5"/>
  <c r="Y327" i="5"/>
  <c r="AD327" i="5" s="1"/>
  <c r="Y328" i="5"/>
  <c r="AD328" i="5" s="1"/>
  <c r="Y329" i="5"/>
  <c r="AD329" i="5" s="1"/>
  <c r="Y330" i="5"/>
  <c r="AD330" i="5" s="1"/>
  <c r="Y331" i="5"/>
  <c r="Y332" i="5"/>
  <c r="Y333" i="5"/>
  <c r="AD333" i="5" s="1"/>
  <c r="Y334" i="5"/>
  <c r="Y335" i="5"/>
  <c r="AD335" i="5" s="1"/>
  <c r="Y336" i="5"/>
  <c r="AD336" i="5" s="1"/>
  <c r="Y337" i="5"/>
  <c r="AD337" i="5" s="1"/>
  <c r="Y338" i="5"/>
  <c r="AD338" i="5" s="1"/>
  <c r="Y339" i="5"/>
  <c r="Y340" i="5"/>
  <c r="Y341" i="5"/>
  <c r="AD341" i="5" s="1"/>
  <c r="Y342" i="5"/>
  <c r="Y343" i="5"/>
  <c r="AD343" i="5" s="1"/>
  <c r="Y344" i="5"/>
  <c r="AD344" i="5" s="1"/>
  <c r="Y345" i="5"/>
  <c r="AD345" i="5" s="1"/>
  <c r="Y346" i="5"/>
  <c r="AD346" i="5" s="1"/>
  <c r="Y347" i="5"/>
  <c r="Y348" i="5"/>
  <c r="Y349" i="5"/>
  <c r="AD349" i="5" s="1"/>
  <c r="Y350" i="5"/>
  <c r="Y351" i="5"/>
  <c r="AD351" i="5" s="1"/>
  <c r="Y352" i="5"/>
  <c r="AD352" i="5" s="1"/>
  <c r="Y353" i="5"/>
  <c r="AD353" i="5" s="1"/>
  <c r="Y354" i="5"/>
  <c r="AD354" i="5" s="1"/>
  <c r="Y355" i="5"/>
  <c r="Y356" i="5"/>
  <c r="Y357" i="5"/>
  <c r="AD357" i="5" s="1"/>
  <c r="Y358" i="5"/>
  <c r="Y359" i="5"/>
  <c r="AD359" i="5" s="1"/>
  <c r="Y360" i="5"/>
  <c r="AD360" i="5" s="1"/>
  <c r="Y361" i="5"/>
  <c r="AD361" i="5" s="1"/>
  <c r="Y362" i="5"/>
  <c r="AD362" i="5" s="1"/>
  <c r="Y363" i="5"/>
  <c r="Y364" i="5"/>
  <c r="Y365" i="5"/>
  <c r="Y366" i="5"/>
  <c r="Y367" i="5"/>
  <c r="AD367" i="5" s="1"/>
  <c r="Y368" i="5"/>
  <c r="Y369" i="5"/>
  <c r="AD369" i="5" s="1"/>
  <c r="Y370" i="5"/>
  <c r="AD370" i="5" s="1"/>
  <c r="Y371" i="5"/>
  <c r="Y372" i="5"/>
  <c r="Y373" i="5"/>
  <c r="AD373" i="5" s="1"/>
  <c r="Y374" i="5"/>
  <c r="Y375" i="5"/>
  <c r="AD375" i="5" s="1"/>
  <c r="Y376" i="5"/>
  <c r="AD376" i="5" s="1"/>
  <c r="Y377" i="5"/>
  <c r="AD377" i="5" s="1"/>
  <c r="Y378" i="5"/>
  <c r="AD378" i="5" s="1"/>
  <c r="Y379" i="5"/>
  <c r="Y380" i="5"/>
  <c r="Y381" i="5"/>
  <c r="AD381" i="5" s="1"/>
  <c r="Y382" i="5"/>
  <c r="Y383" i="5"/>
  <c r="AD383" i="5" s="1"/>
  <c r="Y384" i="5"/>
  <c r="AD384" i="5" s="1"/>
  <c r="Y385" i="5"/>
  <c r="AD385" i="5" s="1"/>
  <c r="Y386" i="5"/>
  <c r="AD386" i="5" s="1"/>
  <c r="Y387" i="5"/>
  <c r="Y388" i="5"/>
  <c r="Y389" i="5"/>
  <c r="AD389" i="5" s="1"/>
  <c r="Y390" i="5"/>
  <c r="Y391" i="5"/>
  <c r="AD391" i="5" s="1"/>
  <c r="Y392" i="5"/>
  <c r="AD392" i="5" s="1"/>
  <c r="Y393" i="5"/>
  <c r="AD393" i="5" s="1"/>
  <c r="Y394" i="5"/>
  <c r="AD394" i="5" s="1"/>
  <c r="Y395" i="5"/>
  <c r="Y396" i="5"/>
  <c r="Y397" i="5"/>
  <c r="AD397" i="5" s="1"/>
  <c r="Y398" i="5"/>
  <c r="Y399" i="5"/>
  <c r="AD399" i="5" s="1"/>
  <c r="Y400" i="5"/>
  <c r="AD400" i="5" s="1"/>
  <c r="Y401" i="5"/>
  <c r="AD401" i="5" s="1"/>
  <c r="Y402" i="5"/>
  <c r="AD402" i="5" s="1"/>
  <c r="Y403" i="5"/>
  <c r="Y404" i="5"/>
  <c r="Y405" i="5"/>
  <c r="AD405" i="5" s="1"/>
  <c r="Y406" i="5"/>
  <c r="Y407" i="5"/>
  <c r="AD407" i="5" s="1"/>
  <c r="Y408" i="5"/>
  <c r="AD408" i="5" s="1"/>
  <c r="Y409" i="5"/>
  <c r="AD409" i="5" s="1"/>
  <c r="Y410" i="5"/>
  <c r="Y411" i="5"/>
  <c r="Y412" i="5"/>
  <c r="Y413" i="5"/>
  <c r="AD413" i="5" s="1"/>
  <c r="Y414" i="5"/>
  <c r="Y415" i="5"/>
  <c r="AD415" i="5" s="1"/>
  <c r="Y416" i="5"/>
  <c r="AD416" i="5" s="1"/>
  <c r="Y417" i="5"/>
  <c r="AD417" i="5" s="1"/>
  <c r="Y418" i="5"/>
  <c r="AD418" i="5" s="1"/>
  <c r="Y419" i="5"/>
  <c r="Y420" i="5"/>
  <c r="Y421" i="5"/>
  <c r="AD421" i="5" s="1"/>
  <c r="Y422" i="5"/>
  <c r="Y423" i="5"/>
  <c r="AD423" i="5" s="1"/>
  <c r="Y424" i="5"/>
  <c r="Y425" i="5"/>
  <c r="AD425" i="5" s="1"/>
  <c r="Y426" i="5"/>
  <c r="AD426" i="5" s="1"/>
  <c r="Y427" i="5"/>
  <c r="Y428" i="5"/>
  <c r="Y429" i="5"/>
  <c r="AD429" i="5" s="1"/>
  <c r="Y430" i="5"/>
  <c r="Y431" i="5"/>
  <c r="AD431" i="5" s="1"/>
  <c r="Y432" i="5"/>
  <c r="AD432" i="5" s="1"/>
  <c r="Y433" i="5"/>
  <c r="AD433" i="5" s="1"/>
  <c r="Y434" i="5"/>
  <c r="AD434" i="5" s="1"/>
  <c r="Y435" i="5"/>
  <c r="Y436" i="5"/>
  <c r="Y437" i="5"/>
  <c r="Y438" i="5"/>
  <c r="Y439" i="5"/>
  <c r="AD439" i="5" s="1"/>
  <c r="Y440" i="5"/>
  <c r="AD440" i="5" s="1"/>
  <c r="Y441" i="5"/>
  <c r="AD441" i="5" s="1"/>
  <c r="Y442" i="5"/>
  <c r="AD442" i="5" s="1"/>
  <c r="Y443" i="5"/>
  <c r="Y444" i="5"/>
  <c r="Y445" i="5"/>
  <c r="AD445" i="5" s="1"/>
  <c r="Y446" i="5"/>
  <c r="Y447" i="5"/>
  <c r="AD447" i="5" s="1"/>
  <c r="Y448" i="5"/>
  <c r="AD448" i="5" s="1"/>
  <c r="Y449" i="5"/>
  <c r="AD449" i="5" s="1"/>
  <c r="Y450" i="5"/>
  <c r="AD450" i="5" s="1"/>
  <c r="Y451" i="5"/>
  <c r="Y452" i="5"/>
  <c r="Y453" i="5"/>
  <c r="AD453" i="5" s="1"/>
  <c r="Y454" i="5"/>
  <c r="Y455" i="5"/>
  <c r="AD455" i="5" s="1"/>
  <c r="Y456" i="5"/>
  <c r="Y457" i="5"/>
  <c r="AD457" i="5" s="1"/>
  <c r="Y458" i="5"/>
  <c r="Y459" i="5"/>
  <c r="Y460" i="5"/>
  <c r="Y461" i="5"/>
  <c r="Y462" i="5"/>
  <c r="Y463" i="5"/>
  <c r="Y464" i="5"/>
  <c r="AD464" i="5" s="1"/>
  <c r="Y465" i="5"/>
  <c r="AD465" i="5" s="1"/>
  <c r="Y466" i="5"/>
  <c r="AD466" i="5" s="1"/>
  <c r="Y467" i="5"/>
  <c r="Y468" i="5"/>
  <c r="Y469" i="5"/>
  <c r="Y470" i="5"/>
  <c r="Y471" i="5"/>
  <c r="AD471" i="5" s="1"/>
  <c r="Y472" i="5"/>
  <c r="AD472" i="5" s="1"/>
  <c r="Y473" i="5"/>
  <c r="AD473" i="5" s="1"/>
  <c r="Y474" i="5"/>
  <c r="AD474" i="5" s="1"/>
  <c r="Y475" i="5"/>
  <c r="Y476" i="5"/>
  <c r="Y477" i="5"/>
  <c r="AD477" i="5" s="1"/>
  <c r="Y478" i="5"/>
  <c r="Y479" i="5"/>
  <c r="AD479" i="5" s="1"/>
  <c r="Y480" i="5"/>
  <c r="AD480" i="5" s="1"/>
  <c r="Y481" i="5"/>
  <c r="AD481" i="5" s="1"/>
  <c r="Y482" i="5"/>
  <c r="AD482" i="5" s="1"/>
  <c r="Y483" i="5"/>
  <c r="Y484" i="5"/>
  <c r="Y485" i="5"/>
  <c r="AD485" i="5" s="1"/>
  <c r="Y486" i="5"/>
  <c r="Y487" i="5"/>
  <c r="AD487" i="5" s="1"/>
  <c r="Y488" i="5"/>
  <c r="AD488" i="5" s="1"/>
  <c r="Y489" i="5"/>
  <c r="AD489" i="5" s="1"/>
  <c r="Y490" i="5"/>
  <c r="AD490" i="5" s="1"/>
  <c r="Y491" i="5"/>
  <c r="Y492" i="5"/>
  <c r="Y493" i="5"/>
  <c r="AD493" i="5" s="1"/>
  <c r="Y494" i="5"/>
  <c r="Y495" i="5"/>
  <c r="AD495" i="5" s="1"/>
  <c r="Y496" i="5"/>
  <c r="AD496" i="5" s="1"/>
  <c r="Y497" i="5"/>
  <c r="AD497" i="5" s="1"/>
  <c r="Y498" i="5"/>
  <c r="AD498" i="5" s="1"/>
  <c r="Y499" i="5"/>
  <c r="Y500" i="5"/>
  <c r="Y501" i="5"/>
  <c r="AD501" i="5" s="1"/>
  <c r="Y502" i="5"/>
  <c r="Y503" i="5"/>
  <c r="AD503" i="5" s="1"/>
  <c r="Y504" i="5"/>
  <c r="AD504" i="5" s="1"/>
  <c r="Y505" i="5"/>
  <c r="AD505" i="5" s="1"/>
  <c r="Y506" i="5"/>
  <c r="AD506" i="5" s="1"/>
  <c r="Y507" i="5"/>
  <c r="Y508" i="5"/>
  <c r="Y509" i="5"/>
  <c r="Y510" i="5"/>
  <c r="Y511" i="5"/>
  <c r="AD511" i="5" s="1"/>
  <c r="Y512" i="5"/>
  <c r="AD512" i="5" s="1"/>
  <c r="Y513" i="5"/>
  <c r="AD513" i="5" s="1"/>
  <c r="Y514" i="5"/>
  <c r="AD514" i="5" s="1"/>
  <c r="Y515" i="5"/>
  <c r="Y516" i="5"/>
  <c r="Y517" i="5"/>
  <c r="Y518" i="5"/>
  <c r="Y519" i="5"/>
  <c r="AD519" i="5" s="1"/>
  <c r="Y520" i="5"/>
  <c r="AD520" i="5" s="1"/>
  <c r="Y521" i="5"/>
  <c r="AD521" i="5" s="1"/>
  <c r="Y522" i="5"/>
  <c r="AD522" i="5" s="1"/>
  <c r="Y523" i="5"/>
  <c r="Y524" i="5"/>
  <c r="Y525" i="5"/>
  <c r="AD525" i="5" s="1"/>
  <c r="Y526" i="5"/>
  <c r="Y527" i="5"/>
  <c r="AD527" i="5" s="1"/>
  <c r="Y528" i="5"/>
  <c r="Y529" i="5"/>
  <c r="AD529" i="5" s="1"/>
  <c r="Y530" i="5"/>
  <c r="AD530" i="5" s="1"/>
  <c r="Y531" i="5"/>
  <c r="Y532" i="5"/>
  <c r="Y533" i="5"/>
  <c r="AD533" i="5" s="1"/>
  <c r="Y534" i="5"/>
  <c r="Y535" i="5"/>
  <c r="AD535" i="5" s="1"/>
  <c r="Y536" i="5"/>
  <c r="Y537" i="5"/>
  <c r="AD537" i="5" s="1"/>
  <c r="Y538" i="5"/>
  <c r="AD538" i="5" s="1"/>
  <c r="Y539" i="5"/>
  <c r="Y540" i="5"/>
  <c r="Y541" i="5"/>
  <c r="AD541" i="5" s="1"/>
  <c r="Y542" i="5"/>
  <c r="Y543" i="5"/>
  <c r="AD543" i="5" s="1"/>
  <c r="Y544" i="5"/>
  <c r="AD544" i="5" s="1"/>
  <c r="Y545" i="5"/>
  <c r="AD545" i="5" s="1"/>
  <c r="Y546" i="5"/>
  <c r="AD546" i="5" s="1"/>
  <c r="Y547" i="5"/>
  <c r="Y548" i="5"/>
  <c r="Y549" i="5"/>
  <c r="Y550" i="5"/>
  <c r="Y551" i="5"/>
  <c r="AD551" i="5" s="1"/>
  <c r="Y552" i="5"/>
  <c r="AD552" i="5" s="1"/>
  <c r="Y553" i="5"/>
  <c r="AD553" i="5" s="1"/>
  <c r="Y554" i="5"/>
  <c r="AD554" i="5" s="1"/>
  <c r="Y555" i="5"/>
  <c r="Y556" i="5"/>
  <c r="Y557" i="5"/>
  <c r="AD557" i="5" s="1"/>
  <c r="Y558" i="5"/>
  <c r="Y559" i="5"/>
  <c r="AD559" i="5" s="1"/>
  <c r="Y560" i="5"/>
  <c r="AD560" i="5" s="1"/>
  <c r="Y561" i="5"/>
  <c r="AD561" i="5" s="1"/>
  <c r="Y562" i="5"/>
  <c r="AD562" i="5" s="1"/>
  <c r="Y563" i="5"/>
  <c r="Y564" i="5"/>
  <c r="Y565" i="5"/>
  <c r="AD565" i="5" s="1"/>
  <c r="Y566" i="5"/>
  <c r="Y567" i="5"/>
  <c r="AD567" i="5" s="1"/>
  <c r="Y2" i="5"/>
  <c r="AD2" i="5" s="1"/>
  <c r="V3" i="5"/>
  <c r="W3" i="5" s="1"/>
  <c r="V4" i="5"/>
  <c r="W4" i="5" s="1"/>
  <c r="V5" i="5"/>
  <c r="W5" i="5" s="1"/>
  <c r="V6" i="5"/>
  <c r="W6" i="5" s="1"/>
  <c r="V7" i="5"/>
  <c r="W7" i="5" s="1"/>
  <c r="V8" i="5"/>
  <c r="W8" i="5" s="1"/>
  <c r="V9" i="5"/>
  <c r="W9" i="5" s="1"/>
  <c r="V10" i="5"/>
  <c r="W10" i="5" s="1"/>
  <c r="V11" i="5"/>
  <c r="W11" i="5" s="1"/>
  <c r="V12" i="5"/>
  <c r="W12" i="5" s="1"/>
  <c r="V13" i="5"/>
  <c r="W13" i="5" s="1"/>
  <c r="V14" i="5"/>
  <c r="W14" i="5" s="1"/>
  <c r="V15" i="5"/>
  <c r="W15" i="5" s="1"/>
  <c r="V16" i="5"/>
  <c r="W16" i="5" s="1"/>
  <c r="V17" i="5"/>
  <c r="W17" i="5" s="1"/>
  <c r="V18" i="5"/>
  <c r="W18" i="5" s="1"/>
  <c r="V19" i="5"/>
  <c r="W19" i="5" s="1"/>
  <c r="V20" i="5"/>
  <c r="W20" i="5" s="1"/>
  <c r="V21" i="5"/>
  <c r="W21" i="5" s="1"/>
  <c r="V22" i="5"/>
  <c r="W22" i="5" s="1"/>
  <c r="V23" i="5"/>
  <c r="W23" i="5" s="1"/>
  <c r="V24" i="5"/>
  <c r="W24" i="5" s="1"/>
  <c r="V25" i="5"/>
  <c r="W25" i="5" s="1"/>
  <c r="V26" i="5"/>
  <c r="W26" i="5" s="1"/>
  <c r="V27" i="5"/>
  <c r="W27" i="5" s="1"/>
  <c r="V28" i="5"/>
  <c r="W28" i="5" s="1"/>
  <c r="V29" i="5"/>
  <c r="W29" i="5" s="1"/>
  <c r="V30" i="5"/>
  <c r="W30" i="5" s="1"/>
  <c r="V31" i="5"/>
  <c r="W31" i="5" s="1"/>
  <c r="V32" i="5"/>
  <c r="W32" i="5" s="1"/>
  <c r="V33" i="5"/>
  <c r="W33" i="5" s="1"/>
  <c r="V34" i="5"/>
  <c r="W34" i="5" s="1"/>
  <c r="V35" i="5"/>
  <c r="W35" i="5" s="1"/>
  <c r="V36" i="5"/>
  <c r="W36" i="5" s="1"/>
  <c r="V37" i="5"/>
  <c r="W37" i="5" s="1"/>
  <c r="V38" i="5"/>
  <c r="W38" i="5" s="1"/>
  <c r="V39" i="5"/>
  <c r="W39" i="5" s="1"/>
  <c r="V40" i="5"/>
  <c r="W40" i="5" s="1"/>
  <c r="V41" i="5"/>
  <c r="W41" i="5" s="1"/>
  <c r="V42" i="5"/>
  <c r="W42" i="5" s="1"/>
  <c r="V43" i="5"/>
  <c r="W43" i="5" s="1"/>
  <c r="V44" i="5"/>
  <c r="W44" i="5" s="1"/>
  <c r="V45" i="5"/>
  <c r="W45" i="5" s="1"/>
  <c r="V46" i="5"/>
  <c r="W46" i="5" s="1"/>
  <c r="V47" i="5"/>
  <c r="W47" i="5" s="1"/>
  <c r="V48" i="5"/>
  <c r="W48" i="5" s="1"/>
  <c r="V49" i="5"/>
  <c r="W49" i="5" s="1"/>
  <c r="V50" i="5"/>
  <c r="W50" i="5" s="1"/>
  <c r="V51" i="5"/>
  <c r="W51" i="5" s="1"/>
  <c r="V52" i="5"/>
  <c r="W52" i="5" s="1"/>
  <c r="V53" i="5"/>
  <c r="W53" i="5" s="1"/>
  <c r="V54" i="5"/>
  <c r="W54" i="5" s="1"/>
  <c r="V55" i="5"/>
  <c r="W55" i="5" s="1"/>
  <c r="V56" i="5"/>
  <c r="W56" i="5" s="1"/>
  <c r="V57" i="5"/>
  <c r="W57" i="5" s="1"/>
  <c r="V58" i="5"/>
  <c r="W58" i="5" s="1"/>
  <c r="V59" i="5"/>
  <c r="W59" i="5" s="1"/>
  <c r="V60" i="5"/>
  <c r="W60" i="5" s="1"/>
  <c r="V61" i="5"/>
  <c r="W61" i="5" s="1"/>
  <c r="V62" i="5"/>
  <c r="W62" i="5" s="1"/>
  <c r="V63" i="5"/>
  <c r="W63" i="5" s="1"/>
  <c r="V64" i="5"/>
  <c r="W64" i="5" s="1"/>
  <c r="V65" i="5"/>
  <c r="W65" i="5" s="1"/>
  <c r="V66" i="5"/>
  <c r="W66" i="5" s="1"/>
  <c r="V67" i="5"/>
  <c r="W67" i="5" s="1"/>
  <c r="V68" i="5"/>
  <c r="W68" i="5" s="1"/>
  <c r="V69" i="5"/>
  <c r="W69" i="5" s="1"/>
  <c r="V70" i="5"/>
  <c r="W70" i="5" s="1"/>
  <c r="V71" i="5"/>
  <c r="W71" i="5" s="1"/>
  <c r="V72" i="5"/>
  <c r="W72" i="5" s="1"/>
  <c r="V73" i="5"/>
  <c r="W73" i="5" s="1"/>
  <c r="V74" i="5"/>
  <c r="W74" i="5" s="1"/>
  <c r="V75" i="5"/>
  <c r="W75" i="5" s="1"/>
  <c r="V76" i="5"/>
  <c r="W76" i="5" s="1"/>
  <c r="V77" i="5"/>
  <c r="W77" i="5" s="1"/>
  <c r="V78" i="5"/>
  <c r="W78" i="5" s="1"/>
  <c r="V79" i="5"/>
  <c r="W79" i="5" s="1"/>
  <c r="V80" i="5"/>
  <c r="W80" i="5" s="1"/>
  <c r="V81" i="5"/>
  <c r="W81" i="5" s="1"/>
  <c r="V82" i="5"/>
  <c r="W82" i="5" s="1"/>
  <c r="V83" i="5"/>
  <c r="W83" i="5" s="1"/>
  <c r="V84" i="5"/>
  <c r="W84" i="5" s="1"/>
  <c r="V85" i="5"/>
  <c r="W85" i="5" s="1"/>
  <c r="V86" i="5"/>
  <c r="W86" i="5" s="1"/>
  <c r="V87" i="5"/>
  <c r="W87" i="5" s="1"/>
  <c r="V88" i="5"/>
  <c r="W88" i="5" s="1"/>
  <c r="V89" i="5"/>
  <c r="W89" i="5" s="1"/>
  <c r="V90" i="5"/>
  <c r="W90" i="5" s="1"/>
  <c r="V91" i="5"/>
  <c r="W91" i="5" s="1"/>
  <c r="V92" i="5"/>
  <c r="W92" i="5" s="1"/>
  <c r="V93" i="5"/>
  <c r="W93" i="5" s="1"/>
  <c r="V94" i="5"/>
  <c r="W94" i="5" s="1"/>
  <c r="V95" i="5"/>
  <c r="W95" i="5" s="1"/>
  <c r="V96" i="5"/>
  <c r="W96" i="5" s="1"/>
  <c r="V97" i="5"/>
  <c r="W97" i="5" s="1"/>
  <c r="V98" i="5"/>
  <c r="W98" i="5" s="1"/>
  <c r="V99" i="5"/>
  <c r="W99" i="5" s="1"/>
  <c r="V100" i="5"/>
  <c r="W100" i="5" s="1"/>
  <c r="V101" i="5"/>
  <c r="W101" i="5" s="1"/>
  <c r="V102" i="5"/>
  <c r="W102" i="5" s="1"/>
  <c r="V103" i="5"/>
  <c r="W103" i="5" s="1"/>
  <c r="V104" i="5"/>
  <c r="W104" i="5" s="1"/>
  <c r="V105" i="5"/>
  <c r="W105" i="5" s="1"/>
  <c r="V106" i="5"/>
  <c r="W106" i="5" s="1"/>
  <c r="V107" i="5"/>
  <c r="W107" i="5" s="1"/>
  <c r="V108" i="5"/>
  <c r="W108" i="5" s="1"/>
  <c r="V109" i="5"/>
  <c r="W109" i="5" s="1"/>
  <c r="V110" i="5"/>
  <c r="W110" i="5" s="1"/>
  <c r="V111" i="5"/>
  <c r="W111" i="5" s="1"/>
  <c r="V112" i="5"/>
  <c r="W112" i="5" s="1"/>
  <c r="V113" i="5"/>
  <c r="W113" i="5" s="1"/>
  <c r="V114" i="5"/>
  <c r="W114" i="5" s="1"/>
  <c r="V115" i="5"/>
  <c r="W115" i="5" s="1"/>
  <c r="V116" i="5"/>
  <c r="W116" i="5" s="1"/>
  <c r="V117" i="5"/>
  <c r="W117" i="5" s="1"/>
  <c r="V118" i="5"/>
  <c r="W118" i="5" s="1"/>
  <c r="V119" i="5"/>
  <c r="W119" i="5" s="1"/>
  <c r="V120" i="5"/>
  <c r="W120" i="5" s="1"/>
  <c r="V121" i="5"/>
  <c r="W121" i="5" s="1"/>
  <c r="V122" i="5"/>
  <c r="W122" i="5" s="1"/>
  <c r="V123" i="5"/>
  <c r="W123" i="5" s="1"/>
  <c r="V124" i="5"/>
  <c r="W124" i="5" s="1"/>
  <c r="V125" i="5"/>
  <c r="W125" i="5" s="1"/>
  <c r="V126" i="5"/>
  <c r="W126" i="5" s="1"/>
  <c r="V127" i="5"/>
  <c r="W127" i="5" s="1"/>
  <c r="V128" i="5"/>
  <c r="W128" i="5" s="1"/>
  <c r="V129" i="5"/>
  <c r="W129" i="5" s="1"/>
  <c r="V130" i="5"/>
  <c r="W130" i="5" s="1"/>
  <c r="V131" i="5"/>
  <c r="W131" i="5" s="1"/>
  <c r="V132" i="5"/>
  <c r="W132" i="5" s="1"/>
  <c r="V133" i="5"/>
  <c r="W133" i="5" s="1"/>
  <c r="V134" i="5"/>
  <c r="W134" i="5" s="1"/>
  <c r="V135" i="5"/>
  <c r="W135" i="5" s="1"/>
  <c r="V136" i="5"/>
  <c r="W136" i="5" s="1"/>
  <c r="V137" i="5"/>
  <c r="W137" i="5" s="1"/>
  <c r="V138" i="5"/>
  <c r="W138" i="5" s="1"/>
  <c r="V139" i="5"/>
  <c r="W139" i="5" s="1"/>
  <c r="V140" i="5"/>
  <c r="W140" i="5" s="1"/>
  <c r="V141" i="5"/>
  <c r="W141" i="5" s="1"/>
  <c r="V142" i="5"/>
  <c r="W142" i="5" s="1"/>
  <c r="V143" i="5"/>
  <c r="W143" i="5" s="1"/>
  <c r="V144" i="5"/>
  <c r="W144" i="5" s="1"/>
  <c r="V145" i="5"/>
  <c r="W145" i="5" s="1"/>
  <c r="V146" i="5"/>
  <c r="W146" i="5" s="1"/>
  <c r="V147" i="5"/>
  <c r="W147" i="5" s="1"/>
  <c r="V148" i="5"/>
  <c r="W148" i="5" s="1"/>
  <c r="V149" i="5"/>
  <c r="W149" i="5" s="1"/>
  <c r="V150" i="5"/>
  <c r="W150" i="5" s="1"/>
  <c r="V151" i="5"/>
  <c r="W151" i="5" s="1"/>
  <c r="V152" i="5"/>
  <c r="W152" i="5" s="1"/>
  <c r="V153" i="5"/>
  <c r="W153" i="5" s="1"/>
  <c r="V154" i="5"/>
  <c r="W154" i="5" s="1"/>
  <c r="V155" i="5"/>
  <c r="W155" i="5" s="1"/>
  <c r="V156" i="5"/>
  <c r="W156" i="5" s="1"/>
  <c r="V157" i="5"/>
  <c r="W157" i="5" s="1"/>
  <c r="V158" i="5"/>
  <c r="W158" i="5" s="1"/>
  <c r="V159" i="5"/>
  <c r="W159" i="5" s="1"/>
  <c r="V160" i="5"/>
  <c r="W160" i="5" s="1"/>
  <c r="V161" i="5"/>
  <c r="W161" i="5" s="1"/>
  <c r="V162" i="5"/>
  <c r="W162" i="5" s="1"/>
  <c r="V163" i="5"/>
  <c r="W163" i="5" s="1"/>
  <c r="V164" i="5"/>
  <c r="W164" i="5" s="1"/>
  <c r="V165" i="5"/>
  <c r="W165" i="5" s="1"/>
  <c r="V166" i="5"/>
  <c r="W166" i="5" s="1"/>
  <c r="V167" i="5"/>
  <c r="W167" i="5" s="1"/>
  <c r="V168" i="5"/>
  <c r="W168" i="5" s="1"/>
  <c r="V169" i="5"/>
  <c r="W169" i="5" s="1"/>
  <c r="V170" i="5"/>
  <c r="W170" i="5" s="1"/>
  <c r="V171" i="5"/>
  <c r="W171" i="5" s="1"/>
  <c r="V172" i="5"/>
  <c r="W172" i="5" s="1"/>
  <c r="V173" i="5"/>
  <c r="W173" i="5" s="1"/>
  <c r="V174" i="5"/>
  <c r="W174" i="5" s="1"/>
  <c r="V175" i="5"/>
  <c r="W175" i="5" s="1"/>
  <c r="V176" i="5"/>
  <c r="W176" i="5" s="1"/>
  <c r="V177" i="5"/>
  <c r="W177" i="5" s="1"/>
  <c r="V178" i="5"/>
  <c r="W178" i="5" s="1"/>
  <c r="V179" i="5"/>
  <c r="W179" i="5" s="1"/>
  <c r="V180" i="5"/>
  <c r="W180" i="5" s="1"/>
  <c r="V181" i="5"/>
  <c r="W181" i="5" s="1"/>
  <c r="V182" i="5"/>
  <c r="W182" i="5" s="1"/>
  <c r="V183" i="5"/>
  <c r="W183" i="5" s="1"/>
  <c r="V184" i="5"/>
  <c r="W184" i="5" s="1"/>
  <c r="V185" i="5"/>
  <c r="W185" i="5" s="1"/>
  <c r="V186" i="5"/>
  <c r="W186" i="5" s="1"/>
  <c r="V187" i="5"/>
  <c r="W187" i="5" s="1"/>
  <c r="V188" i="5"/>
  <c r="W188" i="5" s="1"/>
  <c r="V189" i="5"/>
  <c r="W189" i="5" s="1"/>
  <c r="V190" i="5"/>
  <c r="W190" i="5" s="1"/>
  <c r="V191" i="5"/>
  <c r="W191" i="5" s="1"/>
  <c r="V192" i="5"/>
  <c r="W192" i="5" s="1"/>
  <c r="V193" i="5"/>
  <c r="W193" i="5" s="1"/>
  <c r="V194" i="5"/>
  <c r="W194" i="5" s="1"/>
  <c r="V195" i="5"/>
  <c r="W195" i="5" s="1"/>
  <c r="V196" i="5"/>
  <c r="W196" i="5" s="1"/>
  <c r="V197" i="5"/>
  <c r="W197" i="5" s="1"/>
  <c r="V198" i="5"/>
  <c r="W198" i="5" s="1"/>
  <c r="V199" i="5"/>
  <c r="W199" i="5" s="1"/>
  <c r="V200" i="5"/>
  <c r="W200" i="5" s="1"/>
  <c r="V201" i="5"/>
  <c r="W201" i="5" s="1"/>
  <c r="V202" i="5"/>
  <c r="W202" i="5" s="1"/>
  <c r="V203" i="5"/>
  <c r="W203" i="5" s="1"/>
  <c r="V204" i="5"/>
  <c r="W204" i="5" s="1"/>
  <c r="V205" i="5"/>
  <c r="W205" i="5" s="1"/>
  <c r="V206" i="5"/>
  <c r="W206" i="5" s="1"/>
  <c r="V207" i="5"/>
  <c r="W207" i="5" s="1"/>
  <c r="V208" i="5"/>
  <c r="W208" i="5" s="1"/>
  <c r="V209" i="5"/>
  <c r="W209" i="5" s="1"/>
  <c r="V210" i="5"/>
  <c r="W210" i="5" s="1"/>
  <c r="V211" i="5"/>
  <c r="W211" i="5" s="1"/>
  <c r="V212" i="5"/>
  <c r="W212" i="5" s="1"/>
  <c r="V213" i="5"/>
  <c r="W213" i="5" s="1"/>
  <c r="V214" i="5"/>
  <c r="W214" i="5" s="1"/>
  <c r="V215" i="5"/>
  <c r="W215" i="5" s="1"/>
  <c r="V216" i="5"/>
  <c r="W216" i="5" s="1"/>
  <c r="V217" i="5"/>
  <c r="W217" i="5" s="1"/>
  <c r="V218" i="5"/>
  <c r="W218" i="5" s="1"/>
  <c r="V219" i="5"/>
  <c r="W219" i="5" s="1"/>
  <c r="V220" i="5"/>
  <c r="W220" i="5" s="1"/>
  <c r="V221" i="5"/>
  <c r="W221" i="5" s="1"/>
  <c r="V222" i="5"/>
  <c r="W222" i="5" s="1"/>
  <c r="V223" i="5"/>
  <c r="W223" i="5" s="1"/>
  <c r="V224" i="5"/>
  <c r="W224" i="5" s="1"/>
  <c r="V225" i="5"/>
  <c r="W225" i="5" s="1"/>
  <c r="V226" i="5"/>
  <c r="W226" i="5" s="1"/>
  <c r="V227" i="5"/>
  <c r="W227" i="5" s="1"/>
  <c r="V228" i="5"/>
  <c r="W228" i="5" s="1"/>
  <c r="V229" i="5"/>
  <c r="W229" i="5" s="1"/>
  <c r="V230" i="5"/>
  <c r="W230" i="5" s="1"/>
  <c r="V231" i="5"/>
  <c r="W231" i="5" s="1"/>
  <c r="V232" i="5"/>
  <c r="W232" i="5" s="1"/>
  <c r="V233" i="5"/>
  <c r="W233" i="5" s="1"/>
  <c r="V234" i="5"/>
  <c r="W234" i="5" s="1"/>
  <c r="V235" i="5"/>
  <c r="W235" i="5" s="1"/>
  <c r="V236" i="5"/>
  <c r="W236" i="5" s="1"/>
  <c r="V237" i="5"/>
  <c r="W237" i="5" s="1"/>
  <c r="V238" i="5"/>
  <c r="W238" i="5" s="1"/>
  <c r="V239" i="5"/>
  <c r="W239" i="5" s="1"/>
  <c r="V240" i="5"/>
  <c r="W240" i="5" s="1"/>
  <c r="V241" i="5"/>
  <c r="W241" i="5" s="1"/>
  <c r="V242" i="5"/>
  <c r="W242" i="5" s="1"/>
  <c r="V243" i="5"/>
  <c r="W243" i="5" s="1"/>
  <c r="V244" i="5"/>
  <c r="W244" i="5" s="1"/>
  <c r="V245" i="5"/>
  <c r="W245" i="5" s="1"/>
  <c r="V246" i="5"/>
  <c r="W246" i="5" s="1"/>
  <c r="V247" i="5"/>
  <c r="W247" i="5" s="1"/>
  <c r="V248" i="5"/>
  <c r="W248" i="5" s="1"/>
  <c r="V249" i="5"/>
  <c r="W249" i="5" s="1"/>
  <c r="V250" i="5"/>
  <c r="W250" i="5" s="1"/>
  <c r="V251" i="5"/>
  <c r="W251" i="5" s="1"/>
  <c r="V252" i="5"/>
  <c r="W252" i="5" s="1"/>
  <c r="V253" i="5"/>
  <c r="W253" i="5" s="1"/>
  <c r="V254" i="5"/>
  <c r="W254" i="5" s="1"/>
  <c r="V255" i="5"/>
  <c r="W255" i="5" s="1"/>
  <c r="V256" i="5"/>
  <c r="W256" i="5" s="1"/>
  <c r="V257" i="5"/>
  <c r="W257" i="5" s="1"/>
  <c r="V258" i="5"/>
  <c r="W258" i="5" s="1"/>
  <c r="V259" i="5"/>
  <c r="W259" i="5" s="1"/>
  <c r="V260" i="5"/>
  <c r="W260" i="5" s="1"/>
  <c r="V261" i="5"/>
  <c r="W261" i="5" s="1"/>
  <c r="V262" i="5"/>
  <c r="W262" i="5" s="1"/>
  <c r="V263" i="5"/>
  <c r="W263" i="5" s="1"/>
  <c r="V264" i="5"/>
  <c r="W264" i="5" s="1"/>
  <c r="V265" i="5"/>
  <c r="W265" i="5" s="1"/>
  <c r="V266" i="5"/>
  <c r="W266" i="5" s="1"/>
  <c r="V267" i="5"/>
  <c r="W267" i="5" s="1"/>
  <c r="V268" i="5"/>
  <c r="W268" i="5" s="1"/>
  <c r="V269" i="5"/>
  <c r="W269" i="5" s="1"/>
  <c r="V270" i="5"/>
  <c r="W270" i="5" s="1"/>
  <c r="V271" i="5"/>
  <c r="W271" i="5" s="1"/>
  <c r="V272" i="5"/>
  <c r="W272" i="5" s="1"/>
  <c r="V273" i="5"/>
  <c r="W273" i="5" s="1"/>
  <c r="V274" i="5"/>
  <c r="W274" i="5" s="1"/>
  <c r="V275" i="5"/>
  <c r="W275" i="5" s="1"/>
  <c r="V276" i="5"/>
  <c r="W276" i="5" s="1"/>
  <c r="V277" i="5"/>
  <c r="W277" i="5" s="1"/>
  <c r="V278" i="5"/>
  <c r="W278" i="5" s="1"/>
  <c r="V279" i="5"/>
  <c r="W279" i="5" s="1"/>
  <c r="V280" i="5"/>
  <c r="W280" i="5" s="1"/>
  <c r="V281" i="5"/>
  <c r="W281" i="5" s="1"/>
  <c r="V282" i="5"/>
  <c r="W282" i="5" s="1"/>
  <c r="V283" i="5"/>
  <c r="W283" i="5" s="1"/>
  <c r="V284" i="5"/>
  <c r="W284" i="5" s="1"/>
  <c r="V285" i="5"/>
  <c r="W285" i="5" s="1"/>
  <c r="V286" i="5"/>
  <c r="W286" i="5" s="1"/>
  <c r="V287" i="5"/>
  <c r="W287" i="5" s="1"/>
  <c r="V288" i="5"/>
  <c r="W288" i="5" s="1"/>
  <c r="V289" i="5"/>
  <c r="W289" i="5" s="1"/>
  <c r="V290" i="5"/>
  <c r="W290" i="5" s="1"/>
  <c r="V291" i="5"/>
  <c r="W291" i="5" s="1"/>
  <c r="V292" i="5"/>
  <c r="W292" i="5" s="1"/>
  <c r="V293" i="5"/>
  <c r="W293" i="5" s="1"/>
  <c r="V294" i="5"/>
  <c r="W294" i="5" s="1"/>
  <c r="V295" i="5"/>
  <c r="W295" i="5" s="1"/>
  <c r="V296" i="5"/>
  <c r="W296" i="5" s="1"/>
  <c r="V297" i="5"/>
  <c r="W297" i="5" s="1"/>
  <c r="V298" i="5"/>
  <c r="W298" i="5" s="1"/>
  <c r="V299" i="5"/>
  <c r="W299" i="5" s="1"/>
  <c r="V300" i="5"/>
  <c r="W300" i="5" s="1"/>
  <c r="V301" i="5"/>
  <c r="W301" i="5" s="1"/>
  <c r="V302" i="5"/>
  <c r="W302" i="5" s="1"/>
  <c r="V303" i="5"/>
  <c r="W303" i="5" s="1"/>
  <c r="V304" i="5"/>
  <c r="W304" i="5" s="1"/>
  <c r="V305" i="5"/>
  <c r="W305" i="5" s="1"/>
  <c r="V306" i="5"/>
  <c r="W306" i="5" s="1"/>
  <c r="V307" i="5"/>
  <c r="W307" i="5" s="1"/>
  <c r="V308" i="5"/>
  <c r="W308" i="5" s="1"/>
  <c r="V309" i="5"/>
  <c r="W309" i="5" s="1"/>
  <c r="V310" i="5"/>
  <c r="W310" i="5" s="1"/>
  <c r="V311" i="5"/>
  <c r="W311" i="5" s="1"/>
  <c r="V312" i="5"/>
  <c r="W312" i="5" s="1"/>
  <c r="V313" i="5"/>
  <c r="W313" i="5" s="1"/>
  <c r="V314" i="5"/>
  <c r="W314" i="5" s="1"/>
  <c r="V315" i="5"/>
  <c r="W315" i="5" s="1"/>
  <c r="V316" i="5"/>
  <c r="W316" i="5" s="1"/>
  <c r="V317" i="5"/>
  <c r="W317" i="5" s="1"/>
  <c r="V318" i="5"/>
  <c r="W318" i="5" s="1"/>
  <c r="V319" i="5"/>
  <c r="W319" i="5" s="1"/>
  <c r="V320" i="5"/>
  <c r="W320" i="5" s="1"/>
  <c r="V321" i="5"/>
  <c r="W321" i="5" s="1"/>
  <c r="V322" i="5"/>
  <c r="W322" i="5" s="1"/>
  <c r="V323" i="5"/>
  <c r="W323" i="5" s="1"/>
  <c r="V324" i="5"/>
  <c r="W324" i="5" s="1"/>
  <c r="V325" i="5"/>
  <c r="W325" i="5" s="1"/>
  <c r="V326" i="5"/>
  <c r="W326" i="5" s="1"/>
  <c r="V327" i="5"/>
  <c r="W327" i="5" s="1"/>
  <c r="V328" i="5"/>
  <c r="W328" i="5" s="1"/>
  <c r="V329" i="5"/>
  <c r="W329" i="5" s="1"/>
  <c r="V330" i="5"/>
  <c r="W330" i="5" s="1"/>
  <c r="V331" i="5"/>
  <c r="W331" i="5" s="1"/>
  <c r="V332" i="5"/>
  <c r="W332" i="5" s="1"/>
  <c r="V333" i="5"/>
  <c r="W333" i="5" s="1"/>
  <c r="V334" i="5"/>
  <c r="W334" i="5" s="1"/>
  <c r="V335" i="5"/>
  <c r="W335" i="5" s="1"/>
  <c r="V336" i="5"/>
  <c r="W336" i="5" s="1"/>
  <c r="V337" i="5"/>
  <c r="W337" i="5" s="1"/>
  <c r="V338" i="5"/>
  <c r="W338" i="5" s="1"/>
  <c r="V339" i="5"/>
  <c r="W339" i="5" s="1"/>
  <c r="V340" i="5"/>
  <c r="W340" i="5" s="1"/>
  <c r="V341" i="5"/>
  <c r="W341" i="5" s="1"/>
  <c r="V342" i="5"/>
  <c r="W342" i="5" s="1"/>
  <c r="V343" i="5"/>
  <c r="W343" i="5" s="1"/>
  <c r="V344" i="5"/>
  <c r="W344" i="5" s="1"/>
  <c r="V345" i="5"/>
  <c r="W345" i="5" s="1"/>
  <c r="V346" i="5"/>
  <c r="W346" i="5" s="1"/>
  <c r="V347" i="5"/>
  <c r="W347" i="5" s="1"/>
  <c r="V348" i="5"/>
  <c r="W348" i="5" s="1"/>
  <c r="V349" i="5"/>
  <c r="W349" i="5" s="1"/>
  <c r="V350" i="5"/>
  <c r="W350" i="5" s="1"/>
  <c r="V351" i="5"/>
  <c r="W351" i="5" s="1"/>
  <c r="V352" i="5"/>
  <c r="W352" i="5" s="1"/>
  <c r="V353" i="5"/>
  <c r="W353" i="5" s="1"/>
  <c r="V354" i="5"/>
  <c r="W354" i="5" s="1"/>
  <c r="V355" i="5"/>
  <c r="W355" i="5" s="1"/>
  <c r="V356" i="5"/>
  <c r="W356" i="5" s="1"/>
  <c r="V357" i="5"/>
  <c r="W357" i="5" s="1"/>
  <c r="V358" i="5"/>
  <c r="W358" i="5" s="1"/>
  <c r="V359" i="5"/>
  <c r="W359" i="5" s="1"/>
  <c r="V360" i="5"/>
  <c r="W360" i="5" s="1"/>
  <c r="V361" i="5"/>
  <c r="W361" i="5" s="1"/>
  <c r="V362" i="5"/>
  <c r="W362" i="5" s="1"/>
  <c r="V363" i="5"/>
  <c r="W363" i="5" s="1"/>
  <c r="V364" i="5"/>
  <c r="W364" i="5" s="1"/>
  <c r="V365" i="5"/>
  <c r="W365" i="5" s="1"/>
  <c r="V366" i="5"/>
  <c r="W366" i="5" s="1"/>
  <c r="V367" i="5"/>
  <c r="W367" i="5" s="1"/>
  <c r="V368" i="5"/>
  <c r="W368" i="5" s="1"/>
  <c r="V369" i="5"/>
  <c r="W369" i="5" s="1"/>
  <c r="V370" i="5"/>
  <c r="W370" i="5" s="1"/>
  <c r="V371" i="5"/>
  <c r="W371" i="5" s="1"/>
  <c r="V372" i="5"/>
  <c r="W372" i="5" s="1"/>
  <c r="V373" i="5"/>
  <c r="W373" i="5" s="1"/>
  <c r="V374" i="5"/>
  <c r="W374" i="5" s="1"/>
  <c r="V375" i="5"/>
  <c r="W375" i="5" s="1"/>
  <c r="V376" i="5"/>
  <c r="W376" i="5" s="1"/>
  <c r="V377" i="5"/>
  <c r="W377" i="5" s="1"/>
  <c r="V378" i="5"/>
  <c r="W378" i="5" s="1"/>
  <c r="V379" i="5"/>
  <c r="W379" i="5" s="1"/>
  <c r="V380" i="5"/>
  <c r="W380" i="5" s="1"/>
  <c r="V381" i="5"/>
  <c r="W381" i="5" s="1"/>
  <c r="V382" i="5"/>
  <c r="W382" i="5" s="1"/>
  <c r="V383" i="5"/>
  <c r="W383" i="5" s="1"/>
  <c r="V384" i="5"/>
  <c r="W384" i="5" s="1"/>
  <c r="V385" i="5"/>
  <c r="W385" i="5" s="1"/>
  <c r="V386" i="5"/>
  <c r="W386" i="5" s="1"/>
  <c r="V387" i="5"/>
  <c r="W387" i="5" s="1"/>
  <c r="V388" i="5"/>
  <c r="W388" i="5" s="1"/>
  <c r="V389" i="5"/>
  <c r="W389" i="5" s="1"/>
  <c r="V390" i="5"/>
  <c r="W390" i="5" s="1"/>
  <c r="V391" i="5"/>
  <c r="W391" i="5" s="1"/>
  <c r="V392" i="5"/>
  <c r="W392" i="5" s="1"/>
  <c r="V393" i="5"/>
  <c r="W393" i="5" s="1"/>
  <c r="V394" i="5"/>
  <c r="W394" i="5" s="1"/>
  <c r="V395" i="5"/>
  <c r="W395" i="5" s="1"/>
  <c r="V396" i="5"/>
  <c r="W396" i="5" s="1"/>
  <c r="V397" i="5"/>
  <c r="W397" i="5" s="1"/>
  <c r="V398" i="5"/>
  <c r="W398" i="5" s="1"/>
  <c r="V399" i="5"/>
  <c r="W399" i="5" s="1"/>
  <c r="V400" i="5"/>
  <c r="W400" i="5" s="1"/>
  <c r="V401" i="5"/>
  <c r="W401" i="5" s="1"/>
  <c r="V402" i="5"/>
  <c r="W402" i="5" s="1"/>
  <c r="V403" i="5"/>
  <c r="W403" i="5" s="1"/>
  <c r="V404" i="5"/>
  <c r="W404" i="5" s="1"/>
  <c r="V405" i="5"/>
  <c r="W405" i="5" s="1"/>
  <c r="V406" i="5"/>
  <c r="W406" i="5" s="1"/>
  <c r="V407" i="5"/>
  <c r="W407" i="5" s="1"/>
  <c r="V408" i="5"/>
  <c r="W408" i="5" s="1"/>
  <c r="V409" i="5"/>
  <c r="W409" i="5" s="1"/>
  <c r="V410" i="5"/>
  <c r="W410" i="5" s="1"/>
  <c r="V411" i="5"/>
  <c r="W411" i="5" s="1"/>
  <c r="V412" i="5"/>
  <c r="W412" i="5" s="1"/>
  <c r="V413" i="5"/>
  <c r="W413" i="5" s="1"/>
  <c r="V414" i="5"/>
  <c r="W414" i="5" s="1"/>
  <c r="V415" i="5"/>
  <c r="W415" i="5" s="1"/>
  <c r="V416" i="5"/>
  <c r="W416" i="5" s="1"/>
  <c r="V417" i="5"/>
  <c r="W417" i="5" s="1"/>
  <c r="V418" i="5"/>
  <c r="W418" i="5" s="1"/>
  <c r="V419" i="5"/>
  <c r="W419" i="5" s="1"/>
  <c r="V420" i="5"/>
  <c r="W420" i="5" s="1"/>
  <c r="V421" i="5"/>
  <c r="W421" i="5" s="1"/>
  <c r="V422" i="5"/>
  <c r="W422" i="5" s="1"/>
  <c r="V423" i="5"/>
  <c r="W423" i="5" s="1"/>
  <c r="V424" i="5"/>
  <c r="W424" i="5" s="1"/>
  <c r="V425" i="5"/>
  <c r="W425" i="5" s="1"/>
  <c r="V426" i="5"/>
  <c r="W426" i="5" s="1"/>
  <c r="V427" i="5"/>
  <c r="W427" i="5" s="1"/>
  <c r="V428" i="5"/>
  <c r="W428" i="5" s="1"/>
  <c r="V429" i="5"/>
  <c r="W429" i="5" s="1"/>
  <c r="V430" i="5"/>
  <c r="W430" i="5" s="1"/>
  <c r="V431" i="5"/>
  <c r="W431" i="5" s="1"/>
  <c r="V432" i="5"/>
  <c r="W432" i="5" s="1"/>
  <c r="V433" i="5"/>
  <c r="W433" i="5" s="1"/>
  <c r="V434" i="5"/>
  <c r="W434" i="5" s="1"/>
  <c r="V435" i="5"/>
  <c r="W435" i="5" s="1"/>
  <c r="V436" i="5"/>
  <c r="W436" i="5" s="1"/>
  <c r="V437" i="5"/>
  <c r="W437" i="5" s="1"/>
  <c r="V438" i="5"/>
  <c r="W438" i="5" s="1"/>
  <c r="V439" i="5"/>
  <c r="W439" i="5" s="1"/>
  <c r="V440" i="5"/>
  <c r="W440" i="5" s="1"/>
  <c r="V441" i="5"/>
  <c r="W441" i="5" s="1"/>
  <c r="V442" i="5"/>
  <c r="W442" i="5" s="1"/>
  <c r="V443" i="5"/>
  <c r="W443" i="5" s="1"/>
  <c r="V444" i="5"/>
  <c r="W444" i="5" s="1"/>
  <c r="V445" i="5"/>
  <c r="W445" i="5" s="1"/>
  <c r="V446" i="5"/>
  <c r="W446" i="5" s="1"/>
  <c r="V447" i="5"/>
  <c r="W447" i="5" s="1"/>
  <c r="V448" i="5"/>
  <c r="W448" i="5" s="1"/>
  <c r="V449" i="5"/>
  <c r="W449" i="5" s="1"/>
  <c r="V450" i="5"/>
  <c r="W450" i="5" s="1"/>
  <c r="V451" i="5"/>
  <c r="W451" i="5" s="1"/>
  <c r="V452" i="5"/>
  <c r="W452" i="5" s="1"/>
  <c r="V453" i="5"/>
  <c r="W453" i="5" s="1"/>
  <c r="V454" i="5"/>
  <c r="W454" i="5" s="1"/>
  <c r="V455" i="5"/>
  <c r="W455" i="5" s="1"/>
  <c r="V456" i="5"/>
  <c r="W456" i="5" s="1"/>
  <c r="V457" i="5"/>
  <c r="W457" i="5" s="1"/>
  <c r="V458" i="5"/>
  <c r="W458" i="5" s="1"/>
  <c r="V459" i="5"/>
  <c r="W459" i="5" s="1"/>
  <c r="V460" i="5"/>
  <c r="W460" i="5" s="1"/>
  <c r="V461" i="5"/>
  <c r="W461" i="5" s="1"/>
  <c r="V462" i="5"/>
  <c r="W462" i="5" s="1"/>
  <c r="V463" i="5"/>
  <c r="W463" i="5" s="1"/>
  <c r="V464" i="5"/>
  <c r="W464" i="5" s="1"/>
  <c r="V465" i="5"/>
  <c r="W465" i="5" s="1"/>
  <c r="V466" i="5"/>
  <c r="W466" i="5" s="1"/>
  <c r="V467" i="5"/>
  <c r="W467" i="5" s="1"/>
  <c r="V468" i="5"/>
  <c r="W468" i="5" s="1"/>
  <c r="V469" i="5"/>
  <c r="W469" i="5" s="1"/>
  <c r="V470" i="5"/>
  <c r="W470" i="5" s="1"/>
  <c r="V471" i="5"/>
  <c r="W471" i="5" s="1"/>
  <c r="V472" i="5"/>
  <c r="W472" i="5" s="1"/>
  <c r="V473" i="5"/>
  <c r="W473" i="5" s="1"/>
  <c r="V474" i="5"/>
  <c r="W474" i="5" s="1"/>
  <c r="V475" i="5"/>
  <c r="W475" i="5" s="1"/>
  <c r="V476" i="5"/>
  <c r="W476" i="5" s="1"/>
  <c r="V477" i="5"/>
  <c r="W477" i="5" s="1"/>
  <c r="V478" i="5"/>
  <c r="W478" i="5" s="1"/>
  <c r="V479" i="5"/>
  <c r="W479" i="5" s="1"/>
  <c r="V480" i="5"/>
  <c r="W480" i="5" s="1"/>
  <c r="V481" i="5"/>
  <c r="W481" i="5" s="1"/>
  <c r="V482" i="5"/>
  <c r="W482" i="5" s="1"/>
  <c r="V483" i="5"/>
  <c r="W483" i="5" s="1"/>
  <c r="V484" i="5"/>
  <c r="W484" i="5" s="1"/>
  <c r="V485" i="5"/>
  <c r="W485" i="5" s="1"/>
  <c r="V486" i="5"/>
  <c r="W486" i="5" s="1"/>
  <c r="V487" i="5"/>
  <c r="W487" i="5" s="1"/>
  <c r="V488" i="5"/>
  <c r="W488" i="5" s="1"/>
  <c r="V489" i="5"/>
  <c r="W489" i="5" s="1"/>
  <c r="V490" i="5"/>
  <c r="W490" i="5" s="1"/>
  <c r="V491" i="5"/>
  <c r="W491" i="5" s="1"/>
  <c r="V492" i="5"/>
  <c r="W492" i="5" s="1"/>
  <c r="V493" i="5"/>
  <c r="W493" i="5" s="1"/>
  <c r="V494" i="5"/>
  <c r="W494" i="5" s="1"/>
  <c r="V495" i="5"/>
  <c r="W495" i="5" s="1"/>
  <c r="V496" i="5"/>
  <c r="W496" i="5" s="1"/>
  <c r="V497" i="5"/>
  <c r="W497" i="5" s="1"/>
  <c r="V498" i="5"/>
  <c r="W498" i="5" s="1"/>
  <c r="V499" i="5"/>
  <c r="W499" i="5" s="1"/>
  <c r="V500" i="5"/>
  <c r="W500" i="5" s="1"/>
  <c r="V501" i="5"/>
  <c r="W501" i="5" s="1"/>
  <c r="V502" i="5"/>
  <c r="W502" i="5" s="1"/>
  <c r="V503" i="5"/>
  <c r="W503" i="5" s="1"/>
  <c r="V504" i="5"/>
  <c r="W504" i="5" s="1"/>
  <c r="V505" i="5"/>
  <c r="W505" i="5" s="1"/>
  <c r="V506" i="5"/>
  <c r="W506" i="5" s="1"/>
  <c r="V507" i="5"/>
  <c r="W507" i="5" s="1"/>
  <c r="V508" i="5"/>
  <c r="W508" i="5" s="1"/>
  <c r="V509" i="5"/>
  <c r="W509" i="5" s="1"/>
  <c r="V510" i="5"/>
  <c r="W510" i="5" s="1"/>
  <c r="V511" i="5"/>
  <c r="W511" i="5" s="1"/>
  <c r="V512" i="5"/>
  <c r="W512" i="5" s="1"/>
  <c r="V513" i="5"/>
  <c r="W513" i="5" s="1"/>
  <c r="V514" i="5"/>
  <c r="W514" i="5" s="1"/>
  <c r="V515" i="5"/>
  <c r="W515" i="5" s="1"/>
  <c r="V516" i="5"/>
  <c r="W516" i="5" s="1"/>
  <c r="V517" i="5"/>
  <c r="W517" i="5" s="1"/>
  <c r="V518" i="5"/>
  <c r="W518" i="5" s="1"/>
  <c r="V519" i="5"/>
  <c r="W519" i="5" s="1"/>
  <c r="V520" i="5"/>
  <c r="W520" i="5" s="1"/>
  <c r="V521" i="5"/>
  <c r="W521" i="5" s="1"/>
  <c r="V522" i="5"/>
  <c r="W522" i="5" s="1"/>
  <c r="V523" i="5"/>
  <c r="W523" i="5" s="1"/>
  <c r="V524" i="5"/>
  <c r="W524" i="5" s="1"/>
  <c r="V525" i="5"/>
  <c r="W525" i="5" s="1"/>
  <c r="V526" i="5"/>
  <c r="W526" i="5" s="1"/>
  <c r="V527" i="5"/>
  <c r="W527" i="5" s="1"/>
  <c r="V528" i="5"/>
  <c r="W528" i="5" s="1"/>
  <c r="V529" i="5"/>
  <c r="W529" i="5" s="1"/>
  <c r="V530" i="5"/>
  <c r="W530" i="5" s="1"/>
  <c r="V531" i="5"/>
  <c r="W531" i="5" s="1"/>
  <c r="V532" i="5"/>
  <c r="W532" i="5" s="1"/>
  <c r="V533" i="5"/>
  <c r="W533" i="5" s="1"/>
  <c r="V534" i="5"/>
  <c r="W534" i="5" s="1"/>
  <c r="V535" i="5"/>
  <c r="W535" i="5" s="1"/>
  <c r="V536" i="5"/>
  <c r="W536" i="5" s="1"/>
  <c r="V537" i="5"/>
  <c r="W537" i="5" s="1"/>
  <c r="V538" i="5"/>
  <c r="W538" i="5" s="1"/>
  <c r="V539" i="5"/>
  <c r="W539" i="5" s="1"/>
  <c r="V540" i="5"/>
  <c r="W540" i="5" s="1"/>
  <c r="V541" i="5"/>
  <c r="W541" i="5" s="1"/>
  <c r="V542" i="5"/>
  <c r="W542" i="5" s="1"/>
  <c r="V543" i="5"/>
  <c r="W543" i="5" s="1"/>
  <c r="V544" i="5"/>
  <c r="W544" i="5" s="1"/>
  <c r="V545" i="5"/>
  <c r="W545" i="5" s="1"/>
  <c r="V546" i="5"/>
  <c r="W546" i="5" s="1"/>
  <c r="V547" i="5"/>
  <c r="W547" i="5" s="1"/>
  <c r="V548" i="5"/>
  <c r="W548" i="5" s="1"/>
  <c r="V549" i="5"/>
  <c r="W549" i="5" s="1"/>
  <c r="V550" i="5"/>
  <c r="W550" i="5" s="1"/>
  <c r="V551" i="5"/>
  <c r="W551" i="5" s="1"/>
  <c r="V552" i="5"/>
  <c r="W552" i="5" s="1"/>
  <c r="V553" i="5"/>
  <c r="W553" i="5" s="1"/>
  <c r="V554" i="5"/>
  <c r="W554" i="5" s="1"/>
  <c r="V555" i="5"/>
  <c r="W555" i="5" s="1"/>
  <c r="V556" i="5"/>
  <c r="W556" i="5" s="1"/>
  <c r="V557" i="5"/>
  <c r="W557" i="5" s="1"/>
  <c r="V558" i="5"/>
  <c r="W558" i="5" s="1"/>
  <c r="V559" i="5"/>
  <c r="W559" i="5" s="1"/>
  <c r="V560" i="5"/>
  <c r="W560" i="5" s="1"/>
  <c r="V561" i="5"/>
  <c r="W561" i="5" s="1"/>
  <c r="V562" i="5"/>
  <c r="W562" i="5" s="1"/>
  <c r="V563" i="5"/>
  <c r="W563" i="5" s="1"/>
  <c r="V564" i="5"/>
  <c r="W564" i="5" s="1"/>
  <c r="V565" i="5"/>
  <c r="W565" i="5" s="1"/>
  <c r="V566" i="5"/>
  <c r="W566" i="5" s="1"/>
  <c r="V567" i="5"/>
  <c r="W567" i="5" s="1"/>
  <c r="V2" i="5"/>
  <c r="W2" i="5" s="1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0" i="5"/>
  <c r="T291" i="5"/>
  <c r="T292" i="5"/>
  <c r="T293" i="5"/>
  <c r="T294" i="5"/>
  <c r="T295" i="5"/>
  <c r="T296" i="5"/>
  <c r="T297" i="5"/>
  <c r="T298" i="5"/>
  <c r="T299" i="5"/>
  <c r="T300" i="5"/>
  <c r="T301" i="5"/>
  <c r="T302" i="5"/>
  <c r="T303" i="5"/>
  <c r="T304" i="5"/>
  <c r="T305" i="5"/>
  <c r="T306" i="5"/>
  <c r="T307" i="5"/>
  <c r="T308" i="5"/>
  <c r="T309" i="5"/>
  <c r="T310" i="5"/>
  <c r="T311" i="5"/>
  <c r="T312" i="5"/>
  <c r="T313" i="5"/>
  <c r="T314" i="5"/>
  <c r="T315" i="5"/>
  <c r="T316" i="5"/>
  <c r="T317" i="5"/>
  <c r="T318" i="5"/>
  <c r="T319" i="5"/>
  <c r="T320" i="5"/>
  <c r="T321" i="5"/>
  <c r="T322" i="5"/>
  <c r="T323" i="5"/>
  <c r="T324" i="5"/>
  <c r="T325" i="5"/>
  <c r="T326" i="5"/>
  <c r="T327" i="5"/>
  <c r="T328" i="5"/>
  <c r="T329" i="5"/>
  <c r="T330" i="5"/>
  <c r="T331" i="5"/>
  <c r="T332" i="5"/>
  <c r="T333" i="5"/>
  <c r="T334" i="5"/>
  <c r="T335" i="5"/>
  <c r="T336" i="5"/>
  <c r="T337" i="5"/>
  <c r="T338" i="5"/>
  <c r="T339" i="5"/>
  <c r="T340" i="5"/>
  <c r="T341" i="5"/>
  <c r="T342" i="5"/>
  <c r="T343" i="5"/>
  <c r="T344" i="5"/>
  <c r="T345" i="5"/>
  <c r="T346" i="5"/>
  <c r="T347" i="5"/>
  <c r="T348" i="5"/>
  <c r="T349" i="5"/>
  <c r="T350" i="5"/>
  <c r="T351" i="5"/>
  <c r="T352" i="5"/>
  <c r="T353" i="5"/>
  <c r="T354" i="5"/>
  <c r="T355" i="5"/>
  <c r="T356" i="5"/>
  <c r="T357" i="5"/>
  <c r="T358" i="5"/>
  <c r="T359" i="5"/>
  <c r="T360" i="5"/>
  <c r="T361" i="5"/>
  <c r="T362" i="5"/>
  <c r="T363" i="5"/>
  <c r="T364" i="5"/>
  <c r="T365" i="5"/>
  <c r="T366" i="5"/>
  <c r="T367" i="5"/>
  <c r="T368" i="5"/>
  <c r="T369" i="5"/>
  <c r="T370" i="5"/>
  <c r="T371" i="5"/>
  <c r="T372" i="5"/>
  <c r="T373" i="5"/>
  <c r="T374" i="5"/>
  <c r="T375" i="5"/>
  <c r="T376" i="5"/>
  <c r="T377" i="5"/>
  <c r="T378" i="5"/>
  <c r="T379" i="5"/>
  <c r="T380" i="5"/>
  <c r="T381" i="5"/>
  <c r="T382" i="5"/>
  <c r="T383" i="5"/>
  <c r="T384" i="5"/>
  <c r="T385" i="5"/>
  <c r="T386" i="5"/>
  <c r="T387" i="5"/>
  <c r="T388" i="5"/>
  <c r="T389" i="5"/>
  <c r="T390" i="5"/>
  <c r="T391" i="5"/>
  <c r="T392" i="5"/>
  <c r="T393" i="5"/>
  <c r="T394" i="5"/>
  <c r="T395" i="5"/>
  <c r="T396" i="5"/>
  <c r="T397" i="5"/>
  <c r="T398" i="5"/>
  <c r="T399" i="5"/>
  <c r="T400" i="5"/>
  <c r="T401" i="5"/>
  <c r="T402" i="5"/>
  <c r="T403" i="5"/>
  <c r="T404" i="5"/>
  <c r="T405" i="5"/>
  <c r="T406" i="5"/>
  <c r="T407" i="5"/>
  <c r="T408" i="5"/>
  <c r="T409" i="5"/>
  <c r="T410" i="5"/>
  <c r="T411" i="5"/>
  <c r="T412" i="5"/>
  <c r="T413" i="5"/>
  <c r="T414" i="5"/>
  <c r="T415" i="5"/>
  <c r="T416" i="5"/>
  <c r="T417" i="5"/>
  <c r="T418" i="5"/>
  <c r="T419" i="5"/>
  <c r="T420" i="5"/>
  <c r="T421" i="5"/>
  <c r="T422" i="5"/>
  <c r="T423" i="5"/>
  <c r="T424" i="5"/>
  <c r="T425" i="5"/>
  <c r="T426" i="5"/>
  <c r="T427" i="5"/>
  <c r="T428" i="5"/>
  <c r="T429" i="5"/>
  <c r="T430" i="5"/>
  <c r="T431" i="5"/>
  <c r="T432" i="5"/>
  <c r="T433" i="5"/>
  <c r="T434" i="5"/>
  <c r="T435" i="5"/>
  <c r="T436" i="5"/>
  <c r="T437" i="5"/>
  <c r="T438" i="5"/>
  <c r="T439" i="5"/>
  <c r="T440" i="5"/>
  <c r="T441" i="5"/>
  <c r="T442" i="5"/>
  <c r="T443" i="5"/>
  <c r="T444" i="5"/>
  <c r="T445" i="5"/>
  <c r="T446" i="5"/>
  <c r="T447" i="5"/>
  <c r="T448" i="5"/>
  <c r="T449" i="5"/>
  <c r="T450" i="5"/>
  <c r="T451" i="5"/>
  <c r="T452" i="5"/>
  <c r="T453" i="5"/>
  <c r="T454" i="5"/>
  <c r="T455" i="5"/>
  <c r="T456" i="5"/>
  <c r="T457" i="5"/>
  <c r="T458" i="5"/>
  <c r="T459" i="5"/>
  <c r="T460" i="5"/>
  <c r="T461" i="5"/>
  <c r="T462" i="5"/>
  <c r="T463" i="5"/>
  <c r="T464" i="5"/>
  <c r="T465" i="5"/>
  <c r="T466" i="5"/>
  <c r="T467" i="5"/>
  <c r="T468" i="5"/>
  <c r="T469" i="5"/>
  <c r="T470" i="5"/>
  <c r="T471" i="5"/>
  <c r="T472" i="5"/>
  <c r="T473" i="5"/>
  <c r="T474" i="5"/>
  <c r="T475" i="5"/>
  <c r="T476" i="5"/>
  <c r="T477" i="5"/>
  <c r="T478" i="5"/>
  <c r="T479" i="5"/>
  <c r="T480" i="5"/>
  <c r="T481" i="5"/>
  <c r="T482" i="5"/>
  <c r="T483" i="5"/>
  <c r="T484" i="5"/>
  <c r="T485" i="5"/>
  <c r="T486" i="5"/>
  <c r="T487" i="5"/>
  <c r="T488" i="5"/>
  <c r="T489" i="5"/>
  <c r="T490" i="5"/>
  <c r="T491" i="5"/>
  <c r="T492" i="5"/>
  <c r="T493" i="5"/>
  <c r="T494" i="5"/>
  <c r="T495" i="5"/>
  <c r="T496" i="5"/>
  <c r="T497" i="5"/>
  <c r="T498" i="5"/>
  <c r="T499" i="5"/>
  <c r="T500" i="5"/>
  <c r="T501" i="5"/>
  <c r="T502" i="5"/>
  <c r="T503" i="5"/>
  <c r="T504" i="5"/>
  <c r="T505" i="5"/>
  <c r="T506" i="5"/>
  <c r="T507" i="5"/>
  <c r="T508" i="5"/>
  <c r="T509" i="5"/>
  <c r="T510" i="5"/>
  <c r="T511" i="5"/>
  <c r="T512" i="5"/>
  <c r="T513" i="5"/>
  <c r="T514" i="5"/>
  <c r="T515" i="5"/>
  <c r="T516" i="5"/>
  <c r="T517" i="5"/>
  <c r="T518" i="5"/>
  <c r="T519" i="5"/>
  <c r="T520" i="5"/>
  <c r="T521" i="5"/>
  <c r="T522" i="5"/>
  <c r="T523" i="5"/>
  <c r="T524" i="5"/>
  <c r="T525" i="5"/>
  <c r="T526" i="5"/>
  <c r="T527" i="5"/>
  <c r="T528" i="5"/>
  <c r="T529" i="5"/>
  <c r="T530" i="5"/>
  <c r="T531" i="5"/>
  <c r="T532" i="5"/>
  <c r="T533" i="5"/>
  <c r="T534" i="5"/>
  <c r="T535" i="5"/>
  <c r="T536" i="5"/>
  <c r="T537" i="5"/>
  <c r="T538" i="5"/>
  <c r="T539" i="5"/>
  <c r="T540" i="5"/>
  <c r="T541" i="5"/>
  <c r="T542" i="5"/>
  <c r="T543" i="5"/>
  <c r="T544" i="5"/>
  <c r="T545" i="5"/>
  <c r="T546" i="5"/>
  <c r="T547" i="5"/>
  <c r="T548" i="5"/>
  <c r="T549" i="5"/>
  <c r="T550" i="5"/>
  <c r="T551" i="5"/>
  <c r="T552" i="5"/>
  <c r="T553" i="5"/>
  <c r="T554" i="5"/>
  <c r="T555" i="5"/>
  <c r="T556" i="5"/>
  <c r="T557" i="5"/>
  <c r="T558" i="5"/>
  <c r="T559" i="5"/>
  <c r="T560" i="5"/>
  <c r="T561" i="5"/>
  <c r="T562" i="5"/>
  <c r="T563" i="5"/>
  <c r="T564" i="5"/>
  <c r="T565" i="5"/>
  <c r="T566" i="5"/>
  <c r="T567" i="5"/>
  <c r="T2" i="5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S232" i="5"/>
  <c r="S233" i="5"/>
  <c r="S234" i="5"/>
  <c r="S235" i="5"/>
  <c r="S236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S249" i="5"/>
  <c r="S250" i="5"/>
  <c r="S251" i="5"/>
  <c r="S252" i="5"/>
  <c r="S253" i="5"/>
  <c r="S254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S285" i="5"/>
  <c r="S286" i="5"/>
  <c r="S287" i="5"/>
  <c r="S288" i="5"/>
  <c r="S289" i="5"/>
  <c r="S290" i="5"/>
  <c r="S291" i="5"/>
  <c r="S292" i="5"/>
  <c r="S293" i="5"/>
  <c r="S294" i="5"/>
  <c r="S295" i="5"/>
  <c r="S296" i="5"/>
  <c r="S297" i="5"/>
  <c r="S298" i="5"/>
  <c r="S299" i="5"/>
  <c r="S300" i="5"/>
  <c r="S301" i="5"/>
  <c r="S302" i="5"/>
  <c r="S303" i="5"/>
  <c r="S304" i="5"/>
  <c r="S305" i="5"/>
  <c r="S306" i="5"/>
  <c r="S307" i="5"/>
  <c r="S308" i="5"/>
  <c r="S309" i="5"/>
  <c r="S310" i="5"/>
  <c r="S311" i="5"/>
  <c r="S312" i="5"/>
  <c r="S313" i="5"/>
  <c r="S314" i="5"/>
  <c r="S315" i="5"/>
  <c r="S316" i="5"/>
  <c r="S317" i="5"/>
  <c r="S318" i="5"/>
  <c r="S319" i="5"/>
  <c r="S320" i="5"/>
  <c r="S321" i="5"/>
  <c r="S322" i="5"/>
  <c r="S323" i="5"/>
  <c r="S324" i="5"/>
  <c r="S325" i="5"/>
  <c r="S326" i="5"/>
  <c r="S327" i="5"/>
  <c r="S328" i="5"/>
  <c r="S329" i="5"/>
  <c r="S330" i="5"/>
  <c r="S331" i="5"/>
  <c r="S332" i="5"/>
  <c r="S333" i="5"/>
  <c r="S334" i="5"/>
  <c r="S335" i="5"/>
  <c r="S336" i="5"/>
  <c r="S337" i="5"/>
  <c r="S338" i="5"/>
  <c r="S339" i="5"/>
  <c r="S340" i="5"/>
  <c r="S341" i="5"/>
  <c r="S342" i="5"/>
  <c r="S343" i="5"/>
  <c r="S344" i="5"/>
  <c r="S345" i="5"/>
  <c r="S346" i="5"/>
  <c r="S347" i="5"/>
  <c r="S348" i="5"/>
  <c r="S349" i="5"/>
  <c r="S350" i="5"/>
  <c r="S351" i="5"/>
  <c r="S352" i="5"/>
  <c r="S353" i="5"/>
  <c r="S354" i="5"/>
  <c r="S355" i="5"/>
  <c r="S356" i="5"/>
  <c r="S357" i="5"/>
  <c r="S358" i="5"/>
  <c r="S359" i="5"/>
  <c r="S360" i="5"/>
  <c r="S361" i="5"/>
  <c r="S362" i="5"/>
  <c r="S363" i="5"/>
  <c r="S364" i="5"/>
  <c r="S365" i="5"/>
  <c r="S366" i="5"/>
  <c r="S367" i="5"/>
  <c r="S368" i="5"/>
  <c r="S369" i="5"/>
  <c r="S370" i="5"/>
  <c r="S371" i="5"/>
  <c r="S372" i="5"/>
  <c r="S373" i="5"/>
  <c r="S374" i="5"/>
  <c r="S375" i="5"/>
  <c r="S376" i="5"/>
  <c r="S377" i="5"/>
  <c r="S378" i="5"/>
  <c r="S379" i="5"/>
  <c r="S380" i="5"/>
  <c r="S381" i="5"/>
  <c r="S382" i="5"/>
  <c r="S383" i="5"/>
  <c r="S384" i="5"/>
  <c r="S385" i="5"/>
  <c r="S386" i="5"/>
  <c r="S387" i="5"/>
  <c r="S388" i="5"/>
  <c r="S389" i="5"/>
  <c r="S390" i="5"/>
  <c r="S391" i="5"/>
  <c r="S392" i="5"/>
  <c r="S393" i="5"/>
  <c r="S394" i="5"/>
  <c r="S395" i="5"/>
  <c r="S396" i="5"/>
  <c r="S397" i="5"/>
  <c r="S398" i="5"/>
  <c r="S399" i="5"/>
  <c r="S400" i="5"/>
  <c r="S401" i="5"/>
  <c r="S402" i="5"/>
  <c r="S403" i="5"/>
  <c r="S404" i="5"/>
  <c r="S405" i="5"/>
  <c r="S406" i="5"/>
  <c r="S407" i="5"/>
  <c r="S408" i="5"/>
  <c r="S409" i="5"/>
  <c r="S410" i="5"/>
  <c r="S411" i="5"/>
  <c r="S412" i="5"/>
  <c r="S413" i="5"/>
  <c r="S414" i="5"/>
  <c r="S415" i="5"/>
  <c r="S416" i="5"/>
  <c r="S417" i="5"/>
  <c r="S418" i="5"/>
  <c r="S419" i="5"/>
  <c r="S420" i="5"/>
  <c r="S421" i="5"/>
  <c r="S422" i="5"/>
  <c r="S423" i="5"/>
  <c r="S424" i="5"/>
  <c r="S425" i="5"/>
  <c r="S426" i="5"/>
  <c r="S427" i="5"/>
  <c r="S428" i="5"/>
  <c r="S429" i="5"/>
  <c r="S430" i="5"/>
  <c r="S431" i="5"/>
  <c r="S432" i="5"/>
  <c r="S433" i="5"/>
  <c r="S434" i="5"/>
  <c r="S435" i="5"/>
  <c r="S436" i="5"/>
  <c r="S437" i="5"/>
  <c r="S438" i="5"/>
  <c r="S439" i="5"/>
  <c r="S440" i="5"/>
  <c r="S441" i="5"/>
  <c r="S442" i="5"/>
  <c r="S443" i="5"/>
  <c r="S444" i="5"/>
  <c r="S445" i="5"/>
  <c r="S446" i="5"/>
  <c r="S447" i="5"/>
  <c r="S448" i="5"/>
  <c r="S449" i="5"/>
  <c r="S450" i="5"/>
  <c r="S451" i="5"/>
  <c r="S452" i="5"/>
  <c r="S453" i="5"/>
  <c r="S454" i="5"/>
  <c r="S455" i="5"/>
  <c r="S456" i="5"/>
  <c r="S457" i="5"/>
  <c r="S458" i="5"/>
  <c r="S459" i="5"/>
  <c r="S460" i="5"/>
  <c r="S461" i="5"/>
  <c r="S462" i="5"/>
  <c r="S463" i="5"/>
  <c r="S464" i="5"/>
  <c r="S465" i="5"/>
  <c r="S466" i="5"/>
  <c r="S467" i="5"/>
  <c r="S468" i="5"/>
  <c r="S469" i="5"/>
  <c r="S470" i="5"/>
  <c r="S471" i="5"/>
  <c r="S472" i="5"/>
  <c r="S473" i="5"/>
  <c r="S474" i="5"/>
  <c r="S475" i="5"/>
  <c r="S476" i="5"/>
  <c r="S477" i="5"/>
  <c r="S478" i="5"/>
  <c r="S479" i="5"/>
  <c r="S480" i="5"/>
  <c r="S481" i="5"/>
  <c r="S482" i="5"/>
  <c r="S483" i="5"/>
  <c r="S484" i="5"/>
  <c r="S485" i="5"/>
  <c r="S486" i="5"/>
  <c r="S487" i="5"/>
  <c r="S488" i="5"/>
  <c r="S489" i="5"/>
  <c r="S490" i="5"/>
  <c r="S491" i="5"/>
  <c r="S492" i="5"/>
  <c r="S493" i="5"/>
  <c r="S494" i="5"/>
  <c r="S495" i="5"/>
  <c r="S496" i="5"/>
  <c r="S497" i="5"/>
  <c r="S498" i="5"/>
  <c r="S499" i="5"/>
  <c r="S500" i="5"/>
  <c r="S501" i="5"/>
  <c r="S502" i="5"/>
  <c r="S503" i="5"/>
  <c r="S504" i="5"/>
  <c r="S505" i="5"/>
  <c r="S506" i="5"/>
  <c r="S507" i="5"/>
  <c r="S508" i="5"/>
  <c r="S509" i="5"/>
  <c r="S510" i="5"/>
  <c r="S511" i="5"/>
  <c r="S512" i="5"/>
  <c r="S513" i="5"/>
  <c r="S514" i="5"/>
  <c r="S515" i="5"/>
  <c r="S516" i="5"/>
  <c r="S517" i="5"/>
  <c r="S518" i="5"/>
  <c r="S519" i="5"/>
  <c r="S520" i="5"/>
  <c r="S521" i="5"/>
  <c r="S522" i="5"/>
  <c r="S523" i="5"/>
  <c r="S524" i="5"/>
  <c r="S525" i="5"/>
  <c r="S526" i="5"/>
  <c r="S527" i="5"/>
  <c r="S528" i="5"/>
  <c r="S529" i="5"/>
  <c r="S530" i="5"/>
  <c r="S531" i="5"/>
  <c r="S532" i="5"/>
  <c r="S533" i="5"/>
  <c r="S534" i="5"/>
  <c r="S535" i="5"/>
  <c r="S536" i="5"/>
  <c r="S537" i="5"/>
  <c r="S538" i="5"/>
  <c r="S539" i="5"/>
  <c r="S540" i="5"/>
  <c r="S541" i="5"/>
  <c r="S542" i="5"/>
  <c r="S543" i="5"/>
  <c r="S544" i="5"/>
  <c r="S545" i="5"/>
  <c r="S546" i="5"/>
  <c r="S547" i="5"/>
  <c r="S548" i="5"/>
  <c r="S549" i="5"/>
  <c r="S550" i="5"/>
  <c r="S551" i="5"/>
  <c r="S552" i="5"/>
  <c r="S553" i="5"/>
  <c r="S554" i="5"/>
  <c r="S555" i="5"/>
  <c r="S556" i="5"/>
  <c r="S557" i="5"/>
  <c r="S558" i="5"/>
  <c r="S559" i="5"/>
  <c r="S560" i="5"/>
  <c r="S561" i="5"/>
  <c r="S562" i="5"/>
  <c r="S563" i="5"/>
  <c r="S564" i="5"/>
  <c r="S565" i="5"/>
  <c r="S566" i="5"/>
  <c r="S567" i="5"/>
  <c r="S2" i="5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0" i="5"/>
  <c r="R411" i="5"/>
  <c r="R412" i="5"/>
  <c r="R413" i="5"/>
  <c r="R414" i="5"/>
  <c r="R415" i="5"/>
  <c r="R416" i="5"/>
  <c r="R417" i="5"/>
  <c r="R418" i="5"/>
  <c r="R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60" i="5"/>
  <c r="R461" i="5"/>
  <c r="R462" i="5"/>
  <c r="R463" i="5"/>
  <c r="R464" i="5"/>
  <c r="R465" i="5"/>
  <c r="R466" i="5"/>
  <c r="R467" i="5"/>
  <c r="R468" i="5"/>
  <c r="R469" i="5"/>
  <c r="R470" i="5"/>
  <c r="R471" i="5"/>
  <c r="R472" i="5"/>
  <c r="R473" i="5"/>
  <c r="R474" i="5"/>
  <c r="R475" i="5"/>
  <c r="R476" i="5"/>
  <c r="R477" i="5"/>
  <c r="R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516" i="5"/>
  <c r="R517" i="5"/>
  <c r="R518" i="5"/>
  <c r="R519" i="5"/>
  <c r="R520" i="5"/>
  <c r="R521" i="5"/>
  <c r="R522" i="5"/>
  <c r="R523" i="5"/>
  <c r="R524" i="5"/>
  <c r="R525" i="5"/>
  <c r="R526" i="5"/>
  <c r="R527" i="5"/>
  <c r="R528" i="5"/>
  <c r="R529" i="5"/>
  <c r="R530" i="5"/>
  <c r="R531" i="5"/>
  <c r="R532" i="5"/>
  <c r="R533" i="5"/>
  <c r="R534" i="5"/>
  <c r="R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R557" i="5"/>
  <c r="R558" i="5"/>
  <c r="R559" i="5"/>
  <c r="R560" i="5"/>
  <c r="R561" i="5"/>
  <c r="R562" i="5"/>
  <c r="R563" i="5"/>
  <c r="R564" i="5"/>
  <c r="R565" i="5"/>
  <c r="R566" i="5"/>
  <c r="R567" i="5"/>
  <c r="R2" i="5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7" i="5"/>
  <c r="X268" i="5"/>
  <c r="X269" i="5"/>
  <c r="X270" i="5"/>
  <c r="X271" i="5"/>
  <c r="X272" i="5"/>
  <c r="X273" i="5"/>
  <c r="X274" i="5"/>
  <c r="X275" i="5"/>
  <c r="X276" i="5"/>
  <c r="X277" i="5"/>
  <c r="X278" i="5"/>
  <c r="X279" i="5"/>
  <c r="X280" i="5"/>
  <c r="X281" i="5"/>
  <c r="X282" i="5"/>
  <c r="X283" i="5"/>
  <c r="X284" i="5"/>
  <c r="X285" i="5"/>
  <c r="X286" i="5"/>
  <c r="X287" i="5"/>
  <c r="X288" i="5"/>
  <c r="X289" i="5"/>
  <c r="X290" i="5"/>
  <c r="X291" i="5"/>
  <c r="X292" i="5"/>
  <c r="X293" i="5"/>
  <c r="X294" i="5"/>
  <c r="X295" i="5"/>
  <c r="X296" i="5"/>
  <c r="X297" i="5"/>
  <c r="X298" i="5"/>
  <c r="X299" i="5"/>
  <c r="X300" i="5"/>
  <c r="X301" i="5"/>
  <c r="X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317" i="5"/>
  <c r="X318" i="5"/>
  <c r="X319" i="5"/>
  <c r="X320" i="5"/>
  <c r="X321" i="5"/>
  <c r="X322" i="5"/>
  <c r="X323" i="5"/>
  <c r="X324" i="5"/>
  <c r="X325" i="5"/>
  <c r="X326" i="5"/>
  <c r="X327" i="5"/>
  <c r="X328" i="5"/>
  <c r="X329" i="5"/>
  <c r="X330" i="5"/>
  <c r="X331" i="5"/>
  <c r="X332" i="5"/>
  <c r="X333" i="5"/>
  <c r="X334" i="5"/>
  <c r="X335" i="5"/>
  <c r="X336" i="5"/>
  <c r="X337" i="5"/>
  <c r="X338" i="5"/>
  <c r="X339" i="5"/>
  <c r="X340" i="5"/>
  <c r="X341" i="5"/>
  <c r="X342" i="5"/>
  <c r="X343" i="5"/>
  <c r="X344" i="5"/>
  <c r="X345" i="5"/>
  <c r="X346" i="5"/>
  <c r="X347" i="5"/>
  <c r="X348" i="5"/>
  <c r="X349" i="5"/>
  <c r="X350" i="5"/>
  <c r="X351" i="5"/>
  <c r="X352" i="5"/>
  <c r="X353" i="5"/>
  <c r="X354" i="5"/>
  <c r="X355" i="5"/>
  <c r="X356" i="5"/>
  <c r="X357" i="5"/>
  <c r="X358" i="5"/>
  <c r="X359" i="5"/>
  <c r="X360" i="5"/>
  <c r="X361" i="5"/>
  <c r="X362" i="5"/>
  <c r="X363" i="5"/>
  <c r="X364" i="5"/>
  <c r="X365" i="5"/>
  <c r="X366" i="5"/>
  <c r="X367" i="5"/>
  <c r="X368" i="5"/>
  <c r="X369" i="5"/>
  <c r="X370" i="5"/>
  <c r="X371" i="5"/>
  <c r="X372" i="5"/>
  <c r="X373" i="5"/>
  <c r="X374" i="5"/>
  <c r="X375" i="5"/>
  <c r="X376" i="5"/>
  <c r="X377" i="5"/>
  <c r="X378" i="5"/>
  <c r="X379" i="5"/>
  <c r="X380" i="5"/>
  <c r="X381" i="5"/>
  <c r="X382" i="5"/>
  <c r="X383" i="5"/>
  <c r="X384" i="5"/>
  <c r="X385" i="5"/>
  <c r="X386" i="5"/>
  <c r="X387" i="5"/>
  <c r="X388" i="5"/>
  <c r="X389" i="5"/>
  <c r="X390" i="5"/>
  <c r="X391" i="5"/>
  <c r="X392" i="5"/>
  <c r="X393" i="5"/>
  <c r="X394" i="5"/>
  <c r="X395" i="5"/>
  <c r="X396" i="5"/>
  <c r="X397" i="5"/>
  <c r="X398" i="5"/>
  <c r="X399" i="5"/>
  <c r="X400" i="5"/>
  <c r="X401" i="5"/>
  <c r="X402" i="5"/>
  <c r="X403" i="5"/>
  <c r="X404" i="5"/>
  <c r="X405" i="5"/>
  <c r="X406" i="5"/>
  <c r="X407" i="5"/>
  <c r="X408" i="5"/>
  <c r="X409" i="5"/>
  <c r="X410" i="5"/>
  <c r="X411" i="5"/>
  <c r="X412" i="5"/>
  <c r="X413" i="5"/>
  <c r="X414" i="5"/>
  <c r="X415" i="5"/>
  <c r="X416" i="5"/>
  <c r="X417" i="5"/>
  <c r="X418" i="5"/>
  <c r="X419" i="5"/>
  <c r="X420" i="5"/>
  <c r="X421" i="5"/>
  <c r="X422" i="5"/>
  <c r="X423" i="5"/>
  <c r="X424" i="5"/>
  <c r="X425" i="5"/>
  <c r="X426" i="5"/>
  <c r="X427" i="5"/>
  <c r="X428" i="5"/>
  <c r="X429" i="5"/>
  <c r="X430" i="5"/>
  <c r="X431" i="5"/>
  <c r="X432" i="5"/>
  <c r="X433" i="5"/>
  <c r="X434" i="5"/>
  <c r="X435" i="5"/>
  <c r="X436" i="5"/>
  <c r="X437" i="5"/>
  <c r="X438" i="5"/>
  <c r="X439" i="5"/>
  <c r="X440" i="5"/>
  <c r="X441" i="5"/>
  <c r="X442" i="5"/>
  <c r="X443" i="5"/>
  <c r="X444" i="5"/>
  <c r="X445" i="5"/>
  <c r="X446" i="5"/>
  <c r="X447" i="5"/>
  <c r="X448" i="5"/>
  <c r="X449" i="5"/>
  <c r="X450" i="5"/>
  <c r="X451" i="5"/>
  <c r="X452" i="5"/>
  <c r="X453" i="5"/>
  <c r="X454" i="5"/>
  <c r="X455" i="5"/>
  <c r="X456" i="5"/>
  <c r="X457" i="5"/>
  <c r="X458" i="5"/>
  <c r="X459" i="5"/>
  <c r="X460" i="5"/>
  <c r="X461" i="5"/>
  <c r="X462" i="5"/>
  <c r="X463" i="5"/>
  <c r="X464" i="5"/>
  <c r="X465" i="5"/>
  <c r="X466" i="5"/>
  <c r="X467" i="5"/>
  <c r="X468" i="5"/>
  <c r="X469" i="5"/>
  <c r="X470" i="5"/>
  <c r="X471" i="5"/>
  <c r="X472" i="5"/>
  <c r="X473" i="5"/>
  <c r="X474" i="5"/>
  <c r="X475" i="5"/>
  <c r="X476" i="5"/>
  <c r="X477" i="5"/>
  <c r="X478" i="5"/>
  <c r="X479" i="5"/>
  <c r="X480" i="5"/>
  <c r="X481" i="5"/>
  <c r="X482" i="5"/>
  <c r="X483" i="5"/>
  <c r="X484" i="5"/>
  <c r="X485" i="5"/>
  <c r="X486" i="5"/>
  <c r="X487" i="5"/>
  <c r="X488" i="5"/>
  <c r="X489" i="5"/>
  <c r="X490" i="5"/>
  <c r="X491" i="5"/>
  <c r="X492" i="5"/>
  <c r="X493" i="5"/>
  <c r="X494" i="5"/>
  <c r="X495" i="5"/>
  <c r="X496" i="5"/>
  <c r="X497" i="5"/>
  <c r="X498" i="5"/>
  <c r="X499" i="5"/>
  <c r="X500" i="5"/>
  <c r="X501" i="5"/>
  <c r="X502" i="5"/>
  <c r="X503" i="5"/>
  <c r="X504" i="5"/>
  <c r="X505" i="5"/>
  <c r="X506" i="5"/>
  <c r="X507" i="5"/>
  <c r="X508" i="5"/>
  <c r="X509" i="5"/>
  <c r="X510" i="5"/>
  <c r="X511" i="5"/>
  <c r="X512" i="5"/>
  <c r="X513" i="5"/>
  <c r="X514" i="5"/>
  <c r="X515" i="5"/>
  <c r="X516" i="5"/>
  <c r="X517" i="5"/>
  <c r="X518" i="5"/>
  <c r="X519" i="5"/>
  <c r="X520" i="5"/>
  <c r="X521" i="5"/>
  <c r="X522" i="5"/>
  <c r="X523" i="5"/>
  <c r="X524" i="5"/>
  <c r="X525" i="5"/>
  <c r="X526" i="5"/>
  <c r="X527" i="5"/>
  <c r="X528" i="5"/>
  <c r="X529" i="5"/>
  <c r="X530" i="5"/>
  <c r="X531" i="5"/>
  <c r="X532" i="5"/>
  <c r="X533" i="5"/>
  <c r="X534" i="5"/>
  <c r="X535" i="5"/>
  <c r="X536" i="5"/>
  <c r="X537" i="5"/>
  <c r="X538" i="5"/>
  <c r="X539" i="5"/>
  <c r="X540" i="5"/>
  <c r="X541" i="5"/>
  <c r="X542" i="5"/>
  <c r="X543" i="5"/>
  <c r="X544" i="5"/>
  <c r="X545" i="5"/>
  <c r="X546" i="5"/>
  <c r="X547" i="5"/>
  <c r="X548" i="5"/>
  <c r="X549" i="5"/>
  <c r="X550" i="5"/>
  <c r="X551" i="5"/>
  <c r="X552" i="5"/>
  <c r="X553" i="5"/>
  <c r="X554" i="5"/>
  <c r="X555" i="5"/>
  <c r="X556" i="5"/>
  <c r="X557" i="5"/>
  <c r="X558" i="5"/>
  <c r="X559" i="5"/>
  <c r="X560" i="5"/>
  <c r="X561" i="5"/>
  <c r="X562" i="5"/>
  <c r="X563" i="5"/>
  <c r="X564" i="5"/>
  <c r="X565" i="5"/>
  <c r="X566" i="5"/>
  <c r="X567" i="5"/>
  <c r="X2" i="5"/>
  <c r="AF5" i="5" a="1"/>
  <c r="AF5" i="5" s="1"/>
  <c r="AF6" i="5" a="1"/>
  <c r="AF6" i="5" s="1"/>
  <c r="AF7" i="5" a="1"/>
  <c r="AF7" i="5" s="1"/>
  <c r="AF8" i="5" a="1"/>
  <c r="AF8" i="5" s="1"/>
  <c r="AF23" i="5" a="1"/>
  <c r="AF23" i="5" s="1"/>
  <c r="AF25" i="5" a="1"/>
  <c r="AF25" i="5" s="1"/>
  <c r="AF29" i="5" a="1"/>
  <c r="AF29" i="5" s="1"/>
  <c r="AF45" i="5" a="1"/>
  <c r="AF45" i="5" s="1"/>
  <c r="AF46" i="5" a="1"/>
  <c r="AF46" i="5" s="1"/>
  <c r="AF47" i="5" a="1"/>
  <c r="AF47" i="5" s="1"/>
  <c r="AF48" i="5" a="1"/>
  <c r="AF48" i="5" s="1"/>
  <c r="AF49" i="5" a="1"/>
  <c r="AF49" i="5" s="1"/>
  <c r="AF73" i="5" a="1"/>
  <c r="AF73" i="5" s="1"/>
  <c r="AF77" i="5" a="1"/>
  <c r="AF77" i="5" s="1"/>
  <c r="AF78" i="5" a="1"/>
  <c r="AF78" i="5" s="1"/>
  <c r="AF79" i="5" a="1"/>
  <c r="AF79" i="5" s="1"/>
  <c r="AF80" i="5" a="1"/>
  <c r="AF80" i="5" s="1"/>
  <c r="AF81" i="5" a="1"/>
  <c r="AF81" i="5" s="1"/>
  <c r="AF85" i="5" a="1"/>
  <c r="AF85" i="5" s="1"/>
  <c r="AF101" i="5" a="1"/>
  <c r="AF101" i="5" s="1"/>
  <c r="AF102" i="5" a="1"/>
  <c r="AF102" i="5" s="1"/>
  <c r="AF103" i="5" a="1"/>
  <c r="AF103" i="5" s="1"/>
  <c r="AF105" i="5" a="1"/>
  <c r="AF105" i="5" s="1"/>
  <c r="AF128" i="5" a="1"/>
  <c r="AF128" i="5" s="1"/>
  <c r="AF129" i="5" a="1"/>
  <c r="AF129" i="5" s="1"/>
  <c r="AF131" i="5" a="1"/>
  <c r="AF131" i="5" s="1"/>
  <c r="AF133" i="5" a="1"/>
  <c r="AF133" i="5" s="1"/>
  <c r="AF134" i="5" a="1"/>
  <c r="AF134" i="5" s="1"/>
  <c r="AF149" i="5" a="1"/>
  <c r="AF149" i="5" s="1"/>
  <c r="AF150" i="5" a="1"/>
  <c r="AF150" i="5" s="1"/>
  <c r="AF151" i="5" a="1"/>
  <c r="AF151" i="5" s="1"/>
  <c r="AF152" i="5" a="1"/>
  <c r="AF152" i="5" s="1"/>
  <c r="AF153" i="5" a="1"/>
  <c r="AF153" i="5" s="1"/>
  <c r="AF177" i="5" a="1"/>
  <c r="AF177" i="5" s="1"/>
  <c r="AF181" i="5" a="1"/>
  <c r="AF181" i="5" s="1"/>
  <c r="AF182" i="5" a="1"/>
  <c r="AF182" i="5" s="1"/>
  <c r="AF183" i="5" a="1"/>
  <c r="AF183" i="5" s="1"/>
  <c r="AF185" i="5" a="1"/>
  <c r="AF185" i="5" s="1"/>
  <c r="AF189" i="5" a="1"/>
  <c r="AF189" i="5" s="1"/>
  <c r="AF190" i="5" a="1"/>
  <c r="AF190" i="5" s="1"/>
  <c r="AF205" i="5" a="1"/>
  <c r="AF205" i="5" s="1"/>
  <c r="AF206" i="5" a="1"/>
  <c r="AF206" i="5" s="1"/>
  <c r="AF207" i="5" a="1"/>
  <c r="AF207" i="5" s="1"/>
  <c r="AF209" i="5" a="1"/>
  <c r="AF209" i="5" s="1"/>
  <c r="AF233" i="5" a="1"/>
  <c r="AF233" i="5" s="1"/>
  <c r="AF237" i="5" a="1"/>
  <c r="AF237" i="5" s="1"/>
  <c r="AF238" i="5" a="1"/>
  <c r="AF238" i="5" s="1"/>
  <c r="AF239" i="5" a="1"/>
  <c r="AF239" i="5" s="1"/>
  <c r="AF254" i="5" a="1"/>
  <c r="AF254" i="5" s="1"/>
  <c r="AF255" i="5" a="1"/>
  <c r="AF255" i="5" s="1"/>
  <c r="AF257" i="5" a="1"/>
  <c r="AF257" i="5" s="1"/>
  <c r="AF275" i="5" a="1"/>
  <c r="AF275" i="5" s="1"/>
  <c r="AF277" i="5" a="1"/>
  <c r="AF277" i="5" s="1"/>
  <c r="AF278" i="5" a="1"/>
  <c r="AF278" i="5" s="1"/>
  <c r="AF279" i="5" a="1"/>
  <c r="AF279" i="5" s="1"/>
  <c r="AF281" i="5" a="1"/>
  <c r="AF281" i="5" s="1"/>
  <c r="AF297" i="5" a="1"/>
  <c r="AF297" i="5" s="1"/>
  <c r="AF301" i="5" a="1"/>
  <c r="AF301" i="5" s="1"/>
  <c r="AF302" i="5" a="1"/>
  <c r="AF302" i="5" s="1"/>
  <c r="AF325" i="5" a="1"/>
  <c r="AF325" i="5" s="1"/>
  <c r="AF326" i="5" a="1"/>
  <c r="AF326" i="5" s="1"/>
  <c r="AF327" i="5" a="1"/>
  <c r="AF327" i="5" s="1"/>
  <c r="AF329" i="5" a="1"/>
  <c r="AF329" i="5" s="1"/>
  <c r="AF331" i="5" a="1"/>
  <c r="AF331" i="5" s="1"/>
  <c r="AF333" i="5" a="1"/>
  <c r="AF333" i="5" s="1"/>
  <c r="AF334" i="5" a="1"/>
  <c r="AF334" i="5" s="1"/>
  <c r="AF335" i="5" a="1"/>
  <c r="AF335" i="5" s="1"/>
  <c r="AF337" i="5" a="1"/>
  <c r="AF337" i="5" s="1"/>
  <c r="AF353" i="5" a="1"/>
  <c r="AF353" i="5" s="1"/>
  <c r="AF357" i="5" a="1"/>
  <c r="AF357" i="5" s="1"/>
  <c r="AF358" i="5" a="1"/>
  <c r="AF358" i="5" s="1"/>
  <c r="AF381" i="5" a="1"/>
  <c r="AF381" i="5" s="1"/>
  <c r="AF382" i="5" a="1"/>
  <c r="AF382" i="5" s="1"/>
  <c r="AF383" i="5" a="1"/>
  <c r="AF383" i="5" s="1"/>
  <c r="AF385" i="5" a="1"/>
  <c r="AF385" i="5" s="1"/>
  <c r="AF387" i="5" a="1"/>
  <c r="AF387" i="5" s="1"/>
  <c r="AF389" i="5" a="1"/>
  <c r="AF389" i="5" s="1"/>
  <c r="AF390" i="5" a="1"/>
  <c r="AF390" i="5" s="1"/>
  <c r="AF391" i="5" a="1"/>
  <c r="AF391" i="5" s="1"/>
  <c r="AF393" i="5" a="1"/>
  <c r="AF393" i="5" s="1"/>
  <c r="AF409" i="5" a="1"/>
  <c r="AF409" i="5" s="1"/>
  <c r="AF411" i="5" a="1"/>
  <c r="AF411" i="5" s="1"/>
  <c r="AF413" i="5" a="1"/>
  <c r="AF413" i="5" s="1"/>
  <c r="AF414" i="5" a="1"/>
  <c r="AF414" i="5" s="1"/>
  <c r="AF437" i="5" a="1"/>
  <c r="AF437" i="5" s="1"/>
  <c r="AF438" i="5" a="1"/>
  <c r="AF438" i="5" s="1"/>
  <c r="AF439" i="5" a="1"/>
  <c r="AF439" i="5" s="1"/>
  <c r="AF441" i="5" a="1"/>
  <c r="AF441" i="5" s="1"/>
  <c r="AF445" i="5" a="1"/>
  <c r="AF445" i="5" s="1"/>
  <c r="AF446" i="5" a="1"/>
  <c r="AF446" i="5" s="1"/>
  <c r="AF447" i="5" a="1"/>
  <c r="AF447" i="5" s="1"/>
  <c r="AF449" i="5" a="1"/>
  <c r="AF449" i="5" s="1"/>
  <c r="AF465" i="5" a="1"/>
  <c r="AF465" i="5" s="1"/>
  <c r="AF469" i="5" a="1"/>
  <c r="AF469" i="5" s="1"/>
  <c r="AF470" i="5" a="1"/>
  <c r="AF470" i="5" s="1"/>
  <c r="AF493" i="5" a="1"/>
  <c r="AF493" i="5" s="1"/>
  <c r="AF494" i="5" a="1"/>
  <c r="AF494" i="5" s="1"/>
  <c r="AF495" i="5" a="1"/>
  <c r="AF495" i="5" s="1"/>
  <c r="AF497" i="5" a="1"/>
  <c r="AF497" i="5" s="1"/>
  <c r="AF501" i="5" a="1"/>
  <c r="AF501" i="5" s="1"/>
  <c r="AF502" i="5" a="1"/>
  <c r="AF502" i="5" s="1"/>
  <c r="AF503" i="5" a="1"/>
  <c r="AF503" i="5" s="1"/>
  <c r="AF504" i="5" a="1"/>
  <c r="AF504" i="5" s="1"/>
  <c r="AF505" i="5" a="1"/>
  <c r="AF505" i="5" s="1"/>
  <c r="AF521" i="5" a="1"/>
  <c r="AF521" i="5" s="1"/>
  <c r="AF525" i="5" a="1"/>
  <c r="AF525" i="5" s="1"/>
  <c r="AF526" i="5" a="1"/>
  <c r="AF526" i="5" s="1"/>
  <c r="AF541" i="5" a="1"/>
  <c r="AF541" i="5" s="1"/>
  <c r="AF545" i="5" a="1"/>
  <c r="AF545" i="5" s="1"/>
  <c r="AF549" i="5" a="1"/>
  <c r="AF549" i="5" s="1"/>
  <c r="AF553" i="5" a="1"/>
  <c r="AF553" i="5" s="1"/>
  <c r="AF557" i="5" a="1"/>
  <c r="AF557" i="5" s="1"/>
  <c r="AF561" i="5" a="1"/>
  <c r="AF561" i="5" s="1"/>
  <c r="AF565" i="5" a="1"/>
  <c r="AF565" i="5" s="1"/>
  <c r="AF566" i="5" a="1"/>
  <c r="AF566" i="5" s="1"/>
  <c r="AF567" i="5" a="1"/>
  <c r="AF567" i="5" s="1"/>
  <c r="Z3" i="5" a="1"/>
  <c r="Z3" i="5" s="1"/>
  <c r="Z4" i="5" a="1"/>
  <c r="Z4" i="5" s="1"/>
  <c r="Z5" i="5" a="1"/>
  <c r="Z5" i="5" s="1"/>
  <c r="Z6" i="5" a="1"/>
  <c r="Z6" i="5" s="1"/>
  <c r="Z7" i="5" a="1"/>
  <c r="Z7" i="5" s="1"/>
  <c r="Z8" i="5" a="1"/>
  <c r="Z8" i="5" s="1"/>
  <c r="Z9" i="5" a="1"/>
  <c r="Z9" i="5" s="1"/>
  <c r="Z10" i="5" a="1"/>
  <c r="Z10" i="5" s="1"/>
  <c r="Z11" i="5" a="1"/>
  <c r="Z11" i="5" s="1"/>
  <c r="Z12" i="5" a="1"/>
  <c r="Z12" i="5" s="1"/>
  <c r="Z13" i="5" a="1"/>
  <c r="Z13" i="5" s="1"/>
  <c r="Z14" i="5" a="1"/>
  <c r="Z14" i="5" s="1"/>
  <c r="Z15" i="5" a="1"/>
  <c r="Z15" i="5" s="1"/>
  <c r="Z16" i="5" a="1"/>
  <c r="Z16" i="5" s="1"/>
  <c r="Z17" i="5" a="1"/>
  <c r="Z17" i="5" s="1"/>
  <c r="Z18" i="5" a="1"/>
  <c r="Z18" i="5" s="1"/>
  <c r="Z19" i="5" a="1"/>
  <c r="Z19" i="5" s="1"/>
  <c r="Z20" i="5" a="1"/>
  <c r="Z20" i="5" s="1"/>
  <c r="Z21" i="5" a="1"/>
  <c r="Z21" i="5" s="1"/>
  <c r="Z22" i="5" a="1"/>
  <c r="Z22" i="5" s="1"/>
  <c r="Z23" i="5" a="1"/>
  <c r="Z23" i="5" s="1"/>
  <c r="Z24" i="5" a="1"/>
  <c r="Z24" i="5" s="1"/>
  <c r="Z25" i="5" a="1"/>
  <c r="Z25" i="5" s="1"/>
  <c r="Z26" i="5" a="1"/>
  <c r="Z26" i="5" s="1"/>
  <c r="Z27" i="5" a="1"/>
  <c r="Z27" i="5" s="1"/>
  <c r="Z28" i="5" a="1"/>
  <c r="Z28" i="5" s="1"/>
  <c r="Z29" i="5" a="1"/>
  <c r="Z29" i="5" s="1"/>
  <c r="Z30" i="5" a="1"/>
  <c r="Z30" i="5" s="1"/>
  <c r="Z31" i="5" a="1"/>
  <c r="Z31" i="5" s="1"/>
  <c r="Z32" i="5" a="1"/>
  <c r="Z32" i="5" s="1"/>
  <c r="Z33" i="5" a="1"/>
  <c r="Z33" i="5" s="1"/>
  <c r="Z34" i="5" a="1"/>
  <c r="Z34" i="5" s="1"/>
  <c r="Z35" i="5" a="1"/>
  <c r="Z35" i="5" s="1"/>
  <c r="Z36" i="5" a="1"/>
  <c r="Z36" i="5" s="1"/>
  <c r="Z37" i="5" a="1"/>
  <c r="Z37" i="5" s="1"/>
  <c r="Z38" i="5" a="1"/>
  <c r="Z38" i="5" s="1"/>
  <c r="Z39" i="5" a="1"/>
  <c r="Z39" i="5" s="1"/>
  <c r="Z40" i="5" a="1"/>
  <c r="Z40" i="5" s="1"/>
  <c r="Z41" i="5" a="1"/>
  <c r="Z41" i="5" s="1"/>
  <c r="Z42" i="5" a="1"/>
  <c r="Z42" i="5" s="1"/>
  <c r="Z43" i="5" a="1"/>
  <c r="Z43" i="5" s="1"/>
  <c r="Z44" i="5" a="1"/>
  <c r="Z44" i="5" s="1"/>
  <c r="Z45" i="5" a="1"/>
  <c r="Z45" i="5" s="1"/>
  <c r="Z46" i="5" a="1"/>
  <c r="Z46" i="5" s="1"/>
  <c r="Z47" i="5" a="1"/>
  <c r="Z47" i="5" s="1"/>
  <c r="Z48" i="5" a="1"/>
  <c r="Z48" i="5" s="1"/>
  <c r="Z49" i="5" a="1"/>
  <c r="Z49" i="5" s="1"/>
  <c r="Z50" i="5" a="1"/>
  <c r="Z50" i="5" s="1"/>
  <c r="Z51" i="5" a="1"/>
  <c r="Z51" i="5" s="1"/>
  <c r="Z52" i="5" a="1"/>
  <c r="Z52" i="5" s="1"/>
  <c r="Z53" i="5" a="1"/>
  <c r="Z53" i="5" s="1"/>
  <c r="Z54" i="5" a="1"/>
  <c r="Z54" i="5" s="1"/>
  <c r="Z55" i="5" a="1"/>
  <c r="Z55" i="5" s="1"/>
  <c r="Z56" i="5" a="1"/>
  <c r="Z56" i="5" s="1"/>
  <c r="Z57" i="5" a="1"/>
  <c r="Z57" i="5" s="1"/>
  <c r="Z58" i="5" a="1"/>
  <c r="Z58" i="5" s="1"/>
  <c r="Z59" i="5" a="1"/>
  <c r="Z59" i="5" s="1"/>
  <c r="Z60" i="5" a="1"/>
  <c r="Z60" i="5" s="1"/>
  <c r="Z61" i="5" a="1"/>
  <c r="Z61" i="5" s="1"/>
  <c r="Z62" i="5" a="1"/>
  <c r="Z62" i="5" s="1"/>
  <c r="Z63" i="5" a="1"/>
  <c r="Z63" i="5" s="1"/>
  <c r="Z64" i="5" a="1"/>
  <c r="Z64" i="5" s="1"/>
  <c r="Z65" i="5" a="1"/>
  <c r="Z65" i="5" s="1"/>
  <c r="Z66" i="5" a="1"/>
  <c r="Z66" i="5" s="1"/>
  <c r="Z67" i="5" a="1"/>
  <c r="Z67" i="5" s="1"/>
  <c r="Z68" i="5" a="1"/>
  <c r="Z68" i="5" s="1"/>
  <c r="Z69" i="5" a="1"/>
  <c r="Z69" i="5" s="1"/>
  <c r="Z70" i="5" a="1"/>
  <c r="Z70" i="5" s="1"/>
  <c r="Z71" i="5" a="1"/>
  <c r="Z71" i="5" s="1"/>
  <c r="Z72" i="5" a="1"/>
  <c r="Z72" i="5" s="1"/>
  <c r="Z73" i="5" a="1"/>
  <c r="Z73" i="5" s="1"/>
  <c r="Z74" i="5" a="1"/>
  <c r="Z74" i="5" s="1"/>
  <c r="Z75" i="5" a="1"/>
  <c r="Z75" i="5" s="1"/>
  <c r="Z76" i="5" a="1"/>
  <c r="Z76" i="5" s="1"/>
  <c r="Z77" i="5" a="1"/>
  <c r="Z77" i="5" s="1"/>
  <c r="Z78" i="5" a="1"/>
  <c r="Z78" i="5" s="1"/>
  <c r="Z79" i="5" a="1"/>
  <c r="Z79" i="5" s="1"/>
  <c r="Z80" i="5" a="1"/>
  <c r="Z80" i="5" s="1"/>
  <c r="Z81" i="5" a="1"/>
  <c r="Z81" i="5" s="1"/>
  <c r="Z82" i="5" a="1"/>
  <c r="Z82" i="5" s="1"/>
  <c r="Z83" i="5" a="1"/>
  <c r="Z83" i="5" s="1"/>
  <c r="Z84" i="5" a="1"/>
  <c r="Z84" i="5" s="1"/>
  <c r="Z85" i="5" a="1"/>
  <c r="Z85" i="5" s="1"/>
  <c r="Z86" i="5" a="1"/>
  <c r="Z86" i="5" s="1"/>
  <c r="Z87" i="5" a="1"/>
  <c r="Z87" i="5" s="1"/>
  <c r="Z88" i="5" a="1"/>
  <c r="Z88" i="5" s="1"/>
  <c r="Z89" i="5" a="1"/>
  <c r="Z89" i="5" s="1"/>
  <c r="Z90" i="5" a="1"/>
  <c r="Z90" i="5" s="1"/>
  <c r="Z91" i="5" a="1"/>
  <c r="Z91" i="5" s="1"/>
  <c r="Z92" i="5" a="1"/>
  <c r="Z92" i="5" s="1"/>
  <c r="Z93" i="5" a="1"/>
  <c r="Z93" i="5" s="1"/>
  <c r="Z94" i="5" a="1"/>
  <c r="Z94" i="5" s="1"/>
  <c r="Z95" i="5" a="1"/>
  <c r="Z95" i="5" s="1"/>
  <c r="Z96" i="5" a="1"/>
  <c r="Z96" i="5" s="1"/>
  <c r="Z97" i="5" a="1"/>
  <c r="Z97" i="5" s="1"/>
  <c r="Z98" i="5" a="1"/>
  <c r="Z98" i="5" s="1"/>
  <c r="Z99" i="5" a="1"/>
  <c r="Z99" i="5" s="1"/>
  <c r="Z100" i="5" a="1"/>
  <c r="Z100" i="5" s="1"/>
  <c r="Z101" i="5" a="1"/>
  <c r="Z101" i="5" s="1"/>
  <c r="Z102" i="5" a="1"/>
  <c r="Z102" i="5" s="1"/>
  <c r="Z103" i="5" a="1"/>
  <c r="Z103" i="5" s="1"/>
  <c r="Z104" i="5" a="1"/>
  <c r="Z104" i="5" s="1"/>
  <c r="Z105" i="5" a="1"/>
  <c r="Z105" i="5" s="1"/>
  <c r="Z106" i="5" a="1"/>
  <c r="Z106" i="5" s="1"/>
  <c r="Z107" i="5" a="1"/>
  <c r="Z107" i="5" s="1"/>
  <c r="Z108" i="5" a="1"/>
  <c r="Z108" i="5" s="1"/>
  <c r="Z109" i="5" a="1"/>
  <c r="Z109" i="5" s="1"/>
  <c r="Z110" i="5" a="1"/>
  <c r="Z110" i="5" s="1"/>
  <c r="Z111" i="5" a="1"/>
  <c r="Z111" i="5" s="1"/>
  <c r="Z112" i="5" a="1"/>
  <c r="Z112" i="5" s="1"/>
  <c r="Z113" i="5" a="1"/>
  <c r="Z113" i="5" s="1"/>
  <c r="Z114" i="5" a="1"/>
  <c r="Z114" i="5" s="1"/>
  <c r="Z115" i="5" a="1"/>
  <c r="Z115" i="5" s="1"/>
  <c r="Z116" i="5" a="1"/>
  <c r="Z116" i="5" s="1"/>
  <c r="Z117" i="5" a="1"/>
  <c r="Z117" i="5" s="1"/>
  <c r="Z118" i="5" a="1"/>
  <c r="Z118" i="5" s="1"/>
  <c r="Z119" i="5" a="1"/>
  <c r="Z119" i="5" s="1"/>
  <c r="Z120" i="5" a="1"/>
  <c r="Z120" i="5" s="1"/>
  <c r="Z121" i="5" a="1"/>
  <c r="Z121" i="5" s="1"/>
  <c r="Z122" i="5" a="1"/>
  <c r="Z122" i="5" s="1"/>
  <c r="Z123" i="5" a="1"/>
  <c r="Z123" i="5" s="1"/>
  <c r="Z124" i="5" a="1"/>
  <c r="Z124" i="5" s="1"/>
  <c r="Z125" i="5" a="1"/>
  <c r="Z125" i="5" s="1"/>
  <c r="Z126" i="5" a="1"/>
  <c r="Z126" i="5" s="1"/>
  <c r="Z127" i="5" a="1"/>
  <c r="Z127" i="5" s="1"/>
  <c r="Z128" i="5" a="1"/>
  <c r="Z128" i="5" s="1"/>
  <c r="Z129" i="5" a="1"/>
  <c r="Z129" i="5" s="1"/>
  <c r="Z130" i="5" a="1"/>
  <c r="Z130" i="5" s="1"/>
  <c r="Z131" i="5" a="1"/>
  <c r="Z131" i="5" s="1"/>
  <c r="Z132" i="5" a="1"/>
  <c r="Z132" i="5" s="1"/>
  <c r="Z133" i="5" a="1"/>
  <c r="Z133" i="5" s="1"/>
  <c r="Z134" i="5" a="1"/>
  <c r="Z134" i="5" s="1"/>
  <c r="Z135" i="5" a="1"/>
  <c r="Z135" i="5" s="1"/>
  <c r="Z136" i="5" a="1"/>
  <c r="Z136" i="5" s="1"/>
  <c r="Z137" i="5" a="1"/>
  <c r="Z137" i="5" s="1"/>
  <c r="Z138" i="5" a="1"/>
  <c r="Z138" i="5" s="1"/>
  <c r="Z139" i="5" a="1"/>
  <c r="Z139" i="5" s="1"/>
  <c r="Z140" i="5" a="1"/>
  <c r="Z140" i="5" s="1"/>
  <c r="Z141" i="5" a="1"/>
  <c r="Z141" i="5" s="1"/>
  <c r="Z142" i="5" a="1"/>
  <c r="Z142" i="5" s="1"/>
  <c r="Z143" i="5" a="1"/>
  <c r="Z143" i="5" s="1"/>
  <c r="Z144" i="5" a="1"/>
  <c r="Z144" i="5" s="1"/>
  <c r="Z145" i="5" a="1"/>
  <c r="Z145" i="5" s="1"/>
  <c r="Z146" i="5" a="1"/>
  <c r="Z146" i="5" s="1"/>
  <c r="Z147" i="5" a="1"/>
  <c r="Z147" i="5" s="1"/>
  <c r="Z148" i="5" a="1"/>
  <c r="Z148" i="5" s="1"/>
  <c r="Z149" i="5" a="1"/>
  <c r="Z149" i="5" s="1"/>
  <c r="Z150" i="5" a="1"/>
  <c r="Z150" i="5" s="1"/>
  <c r="Z151" i="5" a="1"/>
  <c r="Z151" i="5" s="1"/>
  <c r="Z152" i="5" a="1"/>
  <c r="Z152" i="5" s="1"/>
  <c r="Z153" i="5" a="1"/>
  <c r="Z153" i="5" s="1"/>
  <c r="Z154" i="5" a="1"/>
  <c r="Z154" i="5" s="1"/>
  <c r="Z155" i="5" a="1"/>
  <c r="Z155" i="5" s="1"/>
  <c r="Z156" i="5" a="1"/>
  <c r="Z156" i="5" s="1"/>
  <c r="Z157" i="5" a="1"/>
  <c r="Z157" i="5" s="1"/>
  <c r="Z158" i="5" a="1"/>
  <c r="Z158" i="5" s="1"/>
  <c r="Z159" i="5" a="1"/>
  <c r="Z159" i="5" s="1"/>
  <c r="Z160" i="5" a="1"/>
  <c r="Z160" i="5" s="1"/>
  <c r="Z161" i="5" a="1"/>
  <c r="Z161" i="5" s="1"/>
  <c r="Z162" i="5" a="1"/>
  <c r="Z162" i="5" s="1"/>
  <c r="Z163" i="5" a="1"/>
  <c r="Z163" i="5" s="1"/>
  <c r="Z164" i="5" a="1"/>
  <c r="Z164" i="5" s="1"/>
  <c r="Z165" i="5" a="1"/>
  <c r="Z165" i="5" s="1"/>
  <c r="Z166" i="5" a="1"/>
  <c r="Z166" i="5" s="1"/>
  <c r="Z167" i="5" a="1"/>
  <c r="Z167" i="5" s="1"/>
  <c r="Z168" i="5" a="1"/>
  <c r="Z168" i="5" s="1"/>
  <c r="Z169" i="5" a="1"/>
  <c r="Z169" i="5" s="1"/>
  <c r="Z170" i="5" a="1"/>
  <c r="Z170" i="5" s="1"/>
  <c r="Z171" i="5" a="1"/>
  <c r="Z171" i="5" s="1"/>
  <c r="Z172" i="5" a="1"/>
  <c r="Z172" i="5" s="1"/>
  <c r="Z173" i="5" a="1"/>
  <c r="Z173" i="5" s="1"/>
  <c r="Z174" i="5" a="1"/>
  <c r="Z174" i="5" s="1"/>
  <c r="Z175" i="5" a="1"/>
  <c r="Z175" i="5" s="1"/>
  <c r="Z176" i="5" a="1"/>
  <c r="Z176" i="5" s="1"/>
  <c r="Z177" i="5" a="1"/>
  <c r="Z177" i="5" s="1"/>
  <c r="Z178" i="5" a="1"/>
  <c r="Z178" i="5" s="1"/>
  <c r="Z179" i="5" a="1"/>
  <c r="Z179" i="5" s="1"/>
  <c r="Z180" i="5" a="1"/>
  <c r="Z180" i="5" s="1"/>
  <c r="Z181" i="5" a="1"/>
  <c r="Z181" i="5" s="1"/>
  <c r="Z182" i="5" a="1"/>
  <c r="Z182" i="5" s="1"/>
  <c r="Z183" i="5" a="1"/>
  <c r="Z183" i="5" s="1"/>
  <c r="Z184" i="5" a="1"/>
  <c r="Z184" i="5" s="1"/>
  <c r="Z185" i="5" a="1"/>
  <c r="Z185" i="5" s="1"/>
  <c r="Z186" i="5" a="1"/>
  <c r="Z186" i="5" s="1"/>
  <c r="Z187" i="5" a="1"/>
  <c r="Z187" i="5" s="1"/>
  <c r="Z188" i="5" a="1"/>
  <c r="Z188" i="5" s="1"/>
  <c r="Z189" i="5" a="1"/>
  <c r="Z189" i="5" s="1"/>
  <c r="Z190" i="5" a="1"/>
  <c r="Z190" i="5" s="1"/>
  <c r="Z191" i="5" a="1"/>
  <c r="Z191" i="5" s="1"/>
  <c r="Z192" i="5" a="1"/>
  <c r="Z192" i="5" s="1"/>
  <c r="Z193" i="5" a="1"/>
  <c r="Z193" i="5" s="1"/>
  <c r="Z194" i="5" a="1"/>
  <c r="Z194" i="5" s="1"/>
  <c r="Z195" i="5" a="1"/>
  <c r="Z195" i="5" s="1"/>
  <c r="Z196" i="5" a="1"/>
  <c r="Z196" i="5" s="1"/>
  <c r="Z197" i="5" a="1"/>
  <c r="Z197" i="5" s="1"/>
  <c r="Z198" i="5" a="1"/>
  <c r="Z198" i="5" s="1"/>
  <c r="Z199" i="5" a="1"/>
  <c r="Z199" i="5" s="1"/>
  <c r="Z200" i="5" a="1"/>
  <c r="Z200" i="5" s="1"/>
  <c r="Z201" i="5" a="1"/>
  <c r="Z201" i="5" s="1"/>
  <c r="Z202" i="5" a="1"/>
  <c r="Z202" i="5" s="1"/>
  <c r="Z203" i="5" a="1"/>
  <c r="Z203" i="5" s="1"/>
  <c r="Z204" i="5" a="1"/>
  <c r="Z204" i="5" s="1"/>
  <c r="Z205" i="5" a="1"/>
  <c r="Z205" i="5" s="1"/>
  <c r="Z206" i="5" a="1"/>
  <c r="Z206" i="5" s="1"/>
  <c r="Z207" i="5" a="1"/>
  <c r="Z207" i="5" s="1"/>
  <c r="Z208" i="5" a="1"/>
  <c r="Z208" i="5" s="1"/>
  <c r="Z209" i="5" a="1"/>
  <c r="Z209" i="5" s="1"/>
  <c r="Z210" i="5" a="1"/>
  <c r="Z210" i="5" s="1"/>
  <c r="Z211" i="5" a="1"/>
  <c r="Z211" i="5" s="1"/>
  <c r="Z212" i="5" a="1"/>
  <c r="Z212" i="5" s="1"/>
  <c r="Z213" i="5" a="1"/>
  <c r="Z213" i="5" s="1"/>
  <c r="Z214" i="5" a="1"/>
  <c r="Z214" i="5" s="1"/>
  <c r="Z215" i="5" a="1"/>
  <c r="Z215" i="5" s="1"/>
  <c r="Z216" i="5" a="1"/>
  <c r="Z216" i="5" s="1"/>
  <c r="Z217" i="5" a="1"/>
  <c r="Z217" i="5" s="1"/>
  <c r="Z218" i="5" a="1"/>
  <c r="Z218" i="5" s="1"/>
  <c r="Z219" i="5" a="1"/>
  <c r="Z219" i="5" s="1"/>
  <c r="Z220" i="5" a="1"/>
  <c r="Z220" i="5" s="1"/>
  <c r="Z221" i="5" a="1"/>
  <c r="Z221" i="5" s="1"/>
  <c r="Z222" i="5" a="1"/>
  <c r="Z222" i="5"/>
  <c r="Z223" i="5" a="1"/>
  <c r="Z223" i="5" s="1"/>
  <c r="Z224" i="5" a="1"/>
  <c r="Z224" i="5" s="1"/>
  <c r="Z225" i="5" a="1"/>
  <c r="Z225" i="5" s="1"/>
  <c r="Z226" i="5" a="1"/>
  <c r="Z226" i="5" s="1"/>
  <c r="Z227" i="5" a="1"/>
  <c r="Z227" i="5" s="1"/>
  <c r="Z228" i="5" a="1"/>
  <c r="Z228" i="5" s="1"/>
  <c r="Z229" i="5" a="1"/>
  <c r="Z229" i="5" s="1"/>
  <c r="Z230" i="5" a="1"/>
  <c r="Z230" i="5" s="1"/>
  <c r="Z231" i="5" a="1"/>
  <c r="Z231" i="5" s="1"/>
  <c r="Z232" i="5" a="1"/>
  <c r="Z232" i="5" s="1"/>
  <c r="Z233" i="5" a="1"/>
  <c r="Z233" i="5" s="1"/>
  <c r="Z234" i="5" a="1"/>
  <c r="Z234" i="5" s="1"/>
  <c r="Z235" i="5" a="1"/>
  <c r="Z235" i="5" s="1"/>
  <c r="Z236" i="5" a="1"/>
  <c r="Z236" i="5" s="1"/>
  <c r="Z237" i="5" a="1"/>
  <c r="Z237" i="5" s="1"/>
  <c r="Z238" i="5" a="1"/>
  <c r="Z238" i="5" s="1"/>
  <c r="Z239" i="5" a="1"/>
  <c r="Z239" i="5" s="1"/>
  <c r="Z240" i="5" a="1"/>
  <c r="Z240" i="5" s="1"/>
  <c r="Z241" i="5" a="1"/>
  <c r="Z241" i="5" s="1"/>
  <c r="Z242" i="5" a="1"/>
  <c r="Z242" i="5" s="1"/>
  <c r="Z243" i="5" a="1"/>
  <c r="Z243" i="5" s="1"/>
  <c r="Z244" i="5" a="1"/>
  <c r="Z244" i="5" s="1"/>
  <c r="Z245" i="5" a="1"/>
  <c r="Z245" i="5" s="1"/>
  <c r="Z246" i="5" a="1"/>
  <c r="Z246" i="5" s="1"/>
  <c r="Z247" i="5" a="1"/>
  <c r="Z247" i="5" s="1"/>
  <c r="Z248" i="5" a="1"/>
  <c r="Z248" i="5" s="1"/>
  <c r="Z249" i="5" a="1"/>
  <c r="Z249" i="5" s="1"/>
  <c r="Z250" i="5" a="1"/>
  <c r="Z250" i="5" s="1"/>
  <c r="Z251" i="5" a="1"/>
  <c r="Z251" i="5" s="1"/>
  <c r="Z252" i="5" a="1"/>
  <c r="Z252" i="5" s="1"/>
  <c r="Z253" i="5" a="1"/>
  <c r="Z253" i="5" s="1"/>
  <c r="Z254" i="5" a="1"/>
  <c r="Z254" i="5" s="1"/>
  <c r="Z255" i="5" a="1"/>
  <c r="Z255" i="5" s="1"/>
  <c r="Z256" i="5" a="1"/>
  <c r="Z256" i="5" s="1"/>
  <c r="Z257" i="5" a="1"/>
  <c r="Z257" i="5" s="1"/>
  <c r="Z258" i="5" a="1"/>
  <c r="Z258" i="5" s="1"/>
  <c r="Z259" i="5" a="1"/>
  <c r="Z259" i="5" s="1"/>
  <c r="Z260" i="5" a="1"/>
  <c r="Z260" i="5" s="1"/>
  <c r="Z261" i="5" a="1"/>
  <c r="Z261" i="5" s="1"/>
  <c r="Z262" i="5" a="1"/>
  <c r="Z262" i="5" s="1"/>
  <c r="Z263" i="5" a="1"/>
  <c r="Z263" i="5" s="1"/>
  <c r="Z264" i="5" a="1"/>
  <c r="Z264" i="5" s="1"/>
  <c r="Z265" i="5" a="1"/>
  <c r="Z265" i="5" s="1"/>
  <c r="Z266" i="5" a="1"/>
  <c r="Z266" i="5" s="1"/>
  <c r="Z267" i="5" a="1"/>
  <c r="Z267" i="5" s="1"/>
  <c r="Z268" i="5" a="1"/>
  <c r="Z268" i="5" s="1"/>
  <c r="Z269" i="5" a="1"/>
  <c r="Z269" i="5" s="1"/>
  <c r="Z270" i="5" a="1"/>
  <c r="Z270" i="5" s="1"/>
  <c r="Z271" i="5" a="1"/>
  <c r="Z271" i="5" s="1"/>
  <c r="Z272" i="5" a="1"/>
  <c r="Z272" i="5" s="1"/>
  <c r="Z273" i="5" a="1"/>
  <c r="Z273" i="5" s="1"/>
  <c r="Z274" i="5" a="1"/>
  <c r="Z274" i="5" s="1"/>
  <c r="Z275" i="5" a="1"/>
  <c r="Z275" i="5" s="1"/>
  <c r="Z276" i="5" a="1"/>
  <c r="Z276" i="5" s="1"/>
  <c r="Z277" i="5" a="1"/>
  <c r="Z277" i="5" s="1"/>
  <c r="Z278" i="5" a="1"/>
  <c r="Z278" i="5" s="1"/>
  <c r="Z279" i="5" a="1"/>
  <c r="Z279" i="5" s="1"/>
  <c r="Z280" i="5" a="1"/>
  <c r="Z280" i="5" s="1"/>
  <c r="Z281" i="5" a="1"/>
  <c r="Z281" i="5" s="1"/>
  <c r="Z282" i="5" a="1"/>
  <c r="Z282" i="5" s="1"/>
  <c r="Z283" i="5" a="1"/>
  <c r="Z283" i="5" s="1"/>
  <c r="Z284" i="5" a="1"/>
  <c r="Z284" i="5" s="1"/>
  <c r="Z285" i="5" a="1"/>
  <c r="Z285" i="5" s="1"/>
  <c r="Z286" i="5" a="1"/>
  <c r="Z286" i="5" s="1"/>
  <c r="Z287" i="5" a="1"/>
  <c r="Z287" i="5" s="1"/>
  <c r="Z288" i="5" a="1"/>
  <c r="Z288" i="5" s="1"/>
  <c r="Z289" i="5" a="1"/>
  <c r="Z289" i="5" s="1"/>
  <c r="Z290" i="5" a="1"/>
  <c r="Z290" i="5" s="1"/>
  <c r="Z291" i="5" a="1"/>
  <c r="Z291" i="5" s="1"/>
  <c r="Z292" i="5" a="1"/>
  <c r="Z292" i="5" s="1"/>
  <c r="Z293" i="5" a="1"/>
  <c r="Z293" i="5" s="1"/>
  <c r="Z294" i="5" a="1"/>
  <c r="Z294" i="5" s="1"/>
  <c r="Z295" i="5" a="1"/>
  <c r="Z295" i="5" s="1"/>
  <c r="Z296" i="5" a="1"/>
  <c r="Z296" i="5" s="1"/>
  <c r="Z297" i="5" a="1"/>
  <c r="Z297" i="5" s="1"/>
  <c r="Z298" i="5" a="1"/>
  <c r="Z298" i="5" s="1"/>
  <c r="Z299" i="5" a="1"/>
  <c r="Z299" i="5" s="1"/>
  <c r="Z300" i="5" a="1"/>
  <c r="Z300" i="5" s="1"/>
  <c r="Z301" i="5" a="1"/>
  <c r="Z301" i="5" s="1"/>
  <c r="Z302" i="5" a="1"/>
  <c r="Z302" i="5" s="1"/>
  <c r="Z303" i="5" a="1"/>
  <c r="Z303" i="5" s="1"/>
  <c r="Z304" i="5" a="1"/>
  <c r="Z304" i="5" s="1"/>
  <c r="Z305" i="5" a="1"/>
  <c r="Z305" i="5" s="1"/>
  <c r="Z306" i="5" a="1"/>
  <c r="Z306" i="5" s="1"/>
  <c r="Z307" i="5" a="1"/>
  <c r="Z307" i="5" s="1"/>
  <c r="Z308" i="5" a="1"/>
  <c r="Z308" i="5" s="1"/>
  <c r="Z309" i="5" a="1"/>
  <c r="Z309" i="5" s="1"/>
  <c r="Z310" i="5" a="1"/>
  <c r="Z310" i="5" s="1"/>
  <c r="Z311" i="5" a="1"/>
  <c r="Z311" i="5" s="1"/>
  <c r="Z312" i="5" a="1"/>
  <c r="Z312" i="5" s="1"/>
  <c r="Z313" i="5" a="1"/>
  <c r="Z313" i="5" s="1"/>
  <c r="Z314" i="5" a="1"/>
  <c r="Z314" i="5" s="1"/>
  <c r="Z315" i="5" a="1"/>
  <c r="Z315" i="5" s="1"/>
  <c r="Z316" i="5" a="1"/>
  <c r="Z316" i="5" s="1"/>
  <c r="Z317" i="5" a="1"/>
  <c r="Z317" i="5" s="1"/>
  <c r="Z318" i="5" a="1"/>
  <c r="Z318" i="5" s="1"/>
  <c r="Z319" i="5" a="1"/>
  <c r="Z319" i="5" s="1"/>
  <c r="Z320" i="5" a="1"/>
  <c r="Z320" i="5" s="1"/>
  <c r="Z321" i="5" a="1"/>
  <c r="Z321" i="5" s="1"/>
  <c r="Z322" i="5" a="1"/>
  <c r="Z322" i="5" s="1"/>
  <c r="Z323" i="5" a="1"/>
  <c r="Z323" i="5" s="1"/>
  <c r="Z324" i="5" a="1"/>
  <c r="Z324" i="5" s="1"/>
  <c r="Z325" i="5" a="1"/>
  <c r="Z325" i="5" s="1"/>
  <c r="Z326" i="5" a="1"/>
  <c r="Z326" i="5" s="1"/>
  <c r="Z327" i="5" a="1"/>
  <c r="Z327" i="5" s="1"/>
  <c r="Z328" i="5" a="1"/>
  <c r="Z328" i="5" s="1"/>
  <c r="Z329" i="5" a="1"/>
  <c r="Z329" i="5" s="1"/>
  <c r="Z330" i="5" a="1"/>
  <c r="Z330" i="5" s="1"/>
  <c r="Z331" i="5" a="1"/>
  <c r="Z331" i="5" s="1"/>
  <c r="Z332" i="5" a="1"/>
  <c r="Z332" i="5" s="1"/>
  <c r="Z333" i="5" a="1"/>
  <c r="Z333" i="5" s="1"/>
  <c r="Z334" i="5" a="1"/>
  <c r="Z334" i="5" s="1"/>
  <c r="Z335" i="5" a="1"/>
  <c r="Z335" i="5" s="1"/>
  <c r="Z336" i="5" a="1"/>
  <c r="Z336" i="5" s="1"/>
  <c r="Z337" i="5" a="1"/>
  <c r="Z337" i="5" s="1"/>
  <c r="Z338" i="5" a="1"/>
  <c r="Z338" i="5" s="1"/>
  <c r="Z339" i="5" a="1"/>
  <c r="Z339" i="5" s="1"/>
  <c r="Z340" i="5" a="1"/>
  <c r="Z340" i="5" s="1"/>
  <c r="Z341" i="5" a="1"/>
  <c r="Z341" i="5" s="1"/>
  <c r="Z342" i="5" a="1"/>
  <c r="Z342" i="5" s="1"/>
  <c r="Z343" i="5" a="1"/>
  <c r="Z343" i="5" s="1"/>
  <c r="Z344" i="5" a="1"/>
  <c r="Z344" i="5" s="1"/>
  <c r="Z345" i="5" a="1"/>
  <c r="Z345" i="5" s="1"/>
  <c r="Z346" i="5" a="1"/>
  <c r="Z346" i="5" s="1"/>
  <c r="Z347" i="5" a="1"/>
  <c r="Z347" i="5" s="1"/>
  <c r="Z348" i="5" a="1"/>
  <c r="Z348" i="5" s="1"/>
  <c r="Z349" i="5" a="1"/>
  <c r="Z349" i="5" s="1"/>
  <c r="Z350" i="5" a="1"/>
  <c r="Z350" i="5" s="1"/>
  <c r="Z351" i="5" a="1"/>
  <c r="Z351" i="5" s="1"/>
  <c r="Z352" i="5" a="1"/>
  <c r="Z352" i="5" s="1"/>
  <c r="Z353" i="5" a="1"/>
  <c r="Z353" i="5" s="1"/>
  <c r="Z354" i="5" a="1"/>
  <c r="Z354" i="5" s="1"/>
  <c r="Z355" i="5" a="1"/>
  <c r="Z355" i="5" s="1"/>
  <c r="Z356" i="5" a="1"/>
  <c r="Z356" i="5" s="1"/>
  <c r="Z357" i="5" a="1"/>
  <c r="Z357" i="5" s="1"/>
  <c r="Z358" i="5" a="1"/>
  <c r="Z358" i="5" s="1"/>
  <c r="Z359" i="5" a="1"/>
  <c r="Z359" i="5" s="1"/>
  <c r="Z360" i="5" a="1"/>
  <c r="Z360" i="5" s="1"/>
  <c r="Z361" i="5" a="1"/>
  <c r="Z361" i="5" s="1"/>
  <c r="Z362" i="5" a="1"/>
  <c r="Z362" i="5" s="1"/>
  <c r="Z363" i="5" a="1"/>
  <c r="Z363" i="5" s="1"/>
  <c r="Z364" i="5" a="1"/>
  <c r="Z364" i="5" s="1"/>
  <c r="Z365" i="5" a="1"/>
  <c r="Z365" i="5" s="1"/>
  <c r="Z366" i="5" a="1"/>
  <c r="Z366" i="5" s="1"/>
  <c r="Z367" i="5" a="1"/>
  <c r="Z367" i="5" s="1"/>
  <c r="Z368" i="5" a="1"/>
  <c r="Z368" i="5" s="1"/>
  <c r="Z369" i="5" a="1"/>
  <c r="Z369" i="5" s="1"/>
  <c r="Z370" i="5" a="1"/>
  <c r="Z370" i="5" s="1"/>
  <c r="Z371" i="5" a="1"/>
  <c r="Z371" i="5" s="1"/>
  <c r="Z372" i="5" a="1"/>
  <c r="Z372" i="5" s="1"/>
  <c r="Z373" i="5" a="1"/>
  <c r="Z373" i="5" s="1"/>
  <c r="Z374" i="5" a="1"/>
  <c r="Z374" i="5" s="1"/>
  <c r="Z375" i="5" a="1"/>
  <c r="Z375" i="5" s="1"/>
  <c r="Z376" i="5" a="1"/>
  <c r="Z376" i="5" s="1"/>
  <c r="Z377" i="5" a="1"/>
  <c r="Z377" i="5" s="1"/>
  <c r="Z378" i="5" a="1"/>
  <c r="Z378" i="5" s="1"/>
  <c r="Z379" i="5" a="1"/>
  <c r="Z379" i="5" s="1"/>
  <c r="Z380" i="5" a="1"/>
  <c r="Z380" i="5" s="1"/>
  <c r="Z381" i="5" a="1"/>
  <c r="Z381" i="5" s="1"/>
  <c r="Z382" i="5" a="1"/>
  <c r="Z382" i="5" s="1"/>
  <c r="Z383" i="5" a="1"/>
  <c r="Z383" i="5" s="1"/>
  <c r="Z384" i="5" a="1"/>
  <c r="Z384" i="5" s="1"/>
  <c r="Z385" i="5" a="1"/>
  <c r="Z385" i="5" s="1"/>
  <c r="Z386" i="5" a="1"/>
  <c r="Z386" i="5" s="1"/>
  <c r="Z387" i="5" a="1"/>
  <c r="Z387" i="5" s="1"/>
  <c r="Z388" i="5" a="1"/>
  <c r="Z388" i="5" s="1"/>
  <c r="Z389" i="5" a="1"/>
  <c r="Z389" i="5" s="1"/>
  <c r="Z390" i="5" a="1"/>
  <c r="Z390" i="5" s="1"/>
  <c r="Z391" i="5" a="1"/>
  <c r="Z391" i="5" s="1"/>
  <c r="Z392" i="5" a="1"/>
  <c r="Z392" i="5" s="1"/>
  <c r="Z393" i="5" a="1"/>
  <c r="Z393" i="5" s="1"/>
  <c r="Z394" i="5" a="1"/>
  <c r="Z394" i="5" s="1"/>
  <c r="Z395" i="5" a="1"/>
  <c r="Z395" i="5" s="1"/>
  <c r="Z396" i="5" a="1"/>
  <c r="Z396" i="5" s="1"/>
  <c r="Z397" i="5" a="1"/>
  <c r="Z397" i="5" s="1"/>
  <c r="Z398" i="5" a="1"/>
  <c r="Z398" i="5" s="1"/>
  <c r="Z399" i="5" a="1"/>
  <c r="Z399" i="5" s="1"/>
  <c r="Z400" i="5" a="1"/>
  <c r="Z400" i="5" s="1"/>
  <c r="Z401" i="5" a="1"/>
  <c r="Z401" i="5" s="1"/>
  <c r="Z402" i="5" a="1"/>
  <c r="Z402" i="5" s="1"/>
  <c r="Z403" i="5" a="1"/>
  <c r="Z403" i="5" s="1"/>
  <c r="Z404" i="5" a="1"/>
  <c r="Z404" i="5" s="1"/>
  <c r="Z405" i="5" a="1"/>
  <c r="Z405" i="5" s="1"/>
  <c r="Z406" i="5" a="1"/>
  <c r="Z406" i="5" s="1"/>
  <c r="Z407" i="5" a="1"/>
  <c r="Z407" i="5" s="1"/>
  <c r="Z408" i="5" a="1"/>
  <c r="Z408" i="5" s="1"/>
  <c r="Z409" i="5" a="1"/>
  <c r="Z409" i="5" s="1"/>
  <c r="Z410" i="5" a="1"/>
  <c r="Z410" i="5" s="1"/>
  <c r="Z411" i="5" a="1"/>
  <c r="Z411" i="5" s="1"/>
  <c r="Z412" i="5" a="1"/>
  <c r="Z412" i="5" s="1"/>
  <c r="Z413" i="5" a="1"/>
  <c r="Z413" i="5" s="1"/>
  <c r="Z414" i="5" a="1"/>
  <c r="Z414" i="5" s="1"/>
  <c r="Z415" i="5" a="1"/>
  <c r="Z415" i="5" s="1"/>
  <c r="Z416" i="5" a="1"/>
  <c r="Z416" i="5" s="1"/>
  <c r="Z417" i="5" a="1"/>
  <c r="Z417" i="5" s="1"/>
  <c r="Z418" i="5" a="1"/>
  <c r="Z418" i="5" s="1"/>
  <c r="Z419" i="5" a="1"/>
  <c r="Z419" i="5" s="1"/>
  <c r="Z420" i="5" a="1"/>
  <c r="Z420" i="5" s="1"/>
  <c r="Z421" i="5" a="1"/>
  <c r="Z421" i="5" s="1"/>
  <c r="Z422" i="5" a="1"/>
  <c r="Z422" i="5" s="1"/>
  <c r="Z423" i="5" a="1"/>
  <c r="Z423" i="5" s="1"/>
  <c r="Z424" i="5" a="1"/>
  <c r="Z424" i="5" s="1"/>
  <c r="Z425" i="5" a="1"/>
  <c r="Z425" i="5" s="1"/>
  <c r="Z426" i="5" a="1"/>
  <c r="Z426" i="5" s="1"/>
  <c r="Z427" i="5" a="1"/>
  <c r="Z427" i="5" s="1"/>
  <c r="Z428" i="5" a="1"/>
  <c r="Z428" i="5"/>
  <c r="Z429" i="5" a="1"/>
  <c r="Z429" i="5" s="1"/>
  <c r="Z430" i="5" a="1"/>
  <c r="Z430" i="5" s="1"/>
  <c r="Z431" i="5" a="1"/>
  <c r="Z431" i="5" s="1"/>
  <c r="Z432" i="5" a="1"/>
  <c r="Z432" i="5" s="1"/>
  <c r="Z433" i="5" a="1"/>
  <c r="Z433" i="5" s="1"/>
  <c r="Z434" i="5" a="1"/>
  <c r="Z434" i="5" s="1"/>
  <c r="Z435" i="5" a="1"/>
  <c r="Z435" i="5" s="1"/>
  <c r="Z436" i="5" a="1"/>
  <c r="Z436" i="5" s="1"/>
  <c r="Z437" i="5" a="1"/>
  <c r="Z437" i="5" s="1"/>
  <c r="Z438" i="5" a="1"/>
  <c r="Z438" i="5" s="1"/>
  <c r="Z439" i="5" a="1"/>
  <c r="Z439" i="5" s="1"/>
  <c r="Z440" i="5" a="1"/>
  <c r="Z440" i="5" s="1"/>
  <c r="Z441" i="5" a="1"/>
  <c r="Z441" i="5" s="1"/>
  <c r="Z442" i="5" a="1"/>
  <c r="Z442" i="5" s="1"/>
  <c r="Z443" i="5" a="1"/>
  <c r="Z443" i="5" s="1"/>
  <c r="Z444" i="5" a="1"/>
  <c r="Z444" i="5" s="1"/>
  <c r="Z445" i="5" a="1"/>
  <c r="Z445" i="5" s="1"/>
  <c r="Z446" i="5" a="1"/>
  <c r="Z446" i="5" s="1"/>
  <c r="Z447" i="5" a="1"/>
  <c r="Z447" i="5" s="1"/>
  <c r="Z448" i="5" a="1"/>
  <c r="Z448" i="5" s="1"/>
  <c r="Z449" i="5" a="1"/>
  <c r="Z449" i="5" s="1"/>
  <c r="Z450" i="5" a="1"/>
  <c r="Z450" i="5" s="1"/>
  <c r="Z451" i="5" a="1"/>
  <c r="Z451" i="5" s="1"/>
  <c r="Z452" i="5" a="1"/>
  <c r="Z452" i="5" s="1"/>
  <c r="Z453" i="5" a="1"/>
  <c r="Z453" i="5" s="1"/>
  <c r="Z454" i="5" a="1"/>
  <c r="Z454" i="5" s="1"/>
  <c r="Z455" i="5" a="1"/>
  <c r="Z455" i="5" s="1"/>
  <c r="Z456" i="5" a="1"/>
  <c r="Z456" i="5" s="1"/>
  <c r="Z457" i="5" a="1"/>
  <c r="Z457" i="5" s="1"/>
  <c r="Z458" i="5" a="1"/>
  <c r="Z458" i="5" s="1"/>
  <c r="Z459" i="5" a="1"/>
  <c r="Z459" i="5" s="1"/>
  <c r="Z460" i="5" a="1"/>
  <c r="Z460" i="5" s="1"/>
  <c r="Z461" i="5" a="1"/>
  <c r="Z461" i="5" s="1"/>
  <c r="Z462" i="5" a="1"/>
  <c r="Z462" i="5" s="1"/>
  <c r="Z463" i="5" a="1"/>
  <c r="Z463" i="5" s="1"/>
  <c r="Z464" i="5" a="1"/>
  <c r="Z464" i="5" s="1"/>
  <c r="Z465" i="5" a="1"/>
  <c r="Z465" i="5" s="1"/>
  <c r="Z466" i="5" a="1"/>
  <c r="Z466" i="5" s="1"/>
  <c r="Z467" i="5" a="1"/>
  <c r="Z467" i="5" s="1"/>
  <c r="Z468" i="5" a="1"/>
  <c r="Z468" i="5" s="1"/>
  <c r="Z469" i="5" a="1"/>
  <c r="Z469" i="5" s="1"/>
  <c r="Z470" i="5" a="1"/>
  <c r="Z470" i="5" s="1"/>
  <c r="Z471" i="5" a="1"/>
  <c r="Z471" i="5" s="1"/>
  <c r="Z472" i="5" a="1"/>
  <c r="Z472" i="5" s="1"/>
  <c r="Z473" i="5" a="1"/>
  <c r="Z473" i="5" s="1"/>
  <c r="Z474" i="5" a="1"/>
  <c r="Z474" i="5" s="1"/>
  <c r="Z475" i="5" a="1"/>
  <c r="Z475" i="5" s="1"/>
  <c r="Z476" i="5" a="1"/>
  <c r="Z476" i="5" s="1"/>
  <c r="Z477" i="5" a="1"/>
  <c r="Z477" i="5" s="1"/>
  <c r="Z478" i="5" a="1"/>
  <c r="Z478" i="5" s="1"/>
  <c r="Z479" i="5" a="1"/>
  <c r="Z479" i="5" s="1"/>
  <c r="Z480" i="5" a="1"/>
  <c r="Z480" i="5" s="1"/>
  <c r="Z481" i="5" a="1"/>
  <c r="Z481" i="5" s="1"/>
  <c r="Z482" i="5" a="1"/>
  <c r="Z482" i="5" s="1"/>
  <c r="Z483" i="5" a="1"/>
  <c r="Z483" i="5" s="1"/>
  <c r="Z484" i="5" a="1"/>
  <c r="Z484" i="5" s="1"/>
  <c r="Z485" i="5" a="1"/>
  <c r="Z485" i="5" s="1"/>
  <c r="Z486" i="5" a="1"/>
  <c r="Z486" i="5" s="1"/>
  <c r="Z487" i="5" a="1"/>
  <c r="Z487" i="5" s="1"/>
  <c r="Z488" i="5" a="1"/>
  <c r="Z488" i="5" s="1"/>
  <c r="Z489" i="5" a="1"/>
  <c r="Z489" i="5" s="1"/>
  <c r="Z490" i="5" a="1"/>
  <c r="Z490" i="5" s="1"/>
  <c r="Z491" i="5" a="1"/>
  <c r="Z491" i="5" s="1"/>
  <c r="Z492" i="5" a="1"/>
  <c r="Z492" i="5" s="1"/>
  <c r="Z493" i="5" a="1"/>
  <c r="Z493" i="5" s="1"/>
  <c r="Z494" i="5" a="1"/>
  <c r="Z494" i="5" s="1"/>
  <c r="Z495" i="5" a="1"/>
  <c r="Z495" i="5" s="1"/>
  <c r="Z496" i="5" a="1"/>
  <c r="Z496" i="5" s="1"/>
  <c r="Z497" i="5" a="1"/>
  <c r="Z497" i="5" s="1"/>
  <c r="Z498" i="5" a="1"/>
  <c r="Z498" i="5" s="1"/>
  <c r="Z499" i="5" a="1"/>
  <c r="Z499" i="5" s="1"/>
  <c r="Z500" i="5" a="1"/>
  <c r="Z500" i="5" s="1"/>
  <c r="Z501" i="5" a="1"/>
  <c r="Z501" i="5" s="1"/>
  <c r="Z502" i="5" a="1"/>
  <c r="Z502" i="5" s="1"/>
  <c r="Z503" i="5" a="1"/>
  <c r="Z503" i="5" s="1"/>
  <c r="Z504" i="5" a="1"/>
  <c r="Z504" i="5" s="1"/>
  <c r="Z505" i="5" a="1"/>
  <c r="Z505" i="5" s="1"/>
  <c r="Z506" i="5" a="1"/>
  <c r="Z506" i="5" s="1"/>
  <c r="Z507" i="5" a="1"/>
  <c r="Z507" i="5" s="1"/>
  <c r="Z508" i="5" a="1"/>
  <c r="Z508" i="5" s="1"/>
  <c r="Z509" i="5" a="1"/>
  <c r="Z509" i="5" s="1"/>
  <c r="Z510" i="5" a="1"/>
  <c r="Z510" i="5" s="1"/>
  <c r="Z511" i="5" a="1"/>
  <c r="Z511" i="5" s="1"/>
  <c r="Z512" i="5" a="1"/>
  <c r="Z512" i="5"/>
  <c r="Z513" i="5" a="1"/>
  <c r="Z513" i="5" s="1"/>
  <c r="Z514" i="5" a="1"/>
  <c r="Z514" i="5" s="1"/>
  <c r="Z515" i="5" a="1"/>
  <c r="Z515" i="5" s="1"/>
  <c r="Z516" i="5" a="1"/>
  <c r="Z516" i="5" s="1"/>
  <c r="Z517" i="5" a="1"/>
  <c r="Z517" i="5" s="1"/>
  <c r="Z518" i="5" a="1"/>
  <c r="Z518" i="5" s="1"/>
  <c r="Z519" i="5" a="1"/>
  <c r="Z519" i="5" s="1"/>
  <c r="Z520" i="5" a="1"/>
  <c r="Z520" i="5" s="1"/>
  <c r="Z521" i="5" a="1"/>
  <c r="Z521" i="5" s="1"/>
  <c r="Z522" i="5" a="1"/>
  <c r="Z522" i="5" s="1"/>
  <c r="Z523" i="5" a="1"/>
  <c r="Z523" i="5" s="1"/>
  <c r="Z524" i="5" a="1"/>
  <c r="Z524" i="5"/>
  <c r="Z525" i="5" a="1"/>
  <c r="Z525" i="5" s="1"/>
  <c r="Z526" i="5" a="1"/>
  <c r="Z526" i="5" s="1"/>
  <c r="Z527" i="5" a="1"/>
  <c r="Z527" i="5" s="1"/>
  <c r="Z528" i="5" a="1"/>
  <c r="Z528" i="5" s="1"/>
  <c r="Z529" i="5" a="1"/>
  <c r="Z529" i="5" s="1"/>
  <c r="Z530" i="5" a="1"/>
  <c r="Z530" i="5" s="1"/>
  <c r="Z531" i="5" a="1"/>
  <c r="Z531" i="5" s="1"/>
  <c r="Z532" i="5" a="1"/>
  <c r="Z532" i="5" s="1"/>
  <c r="Z533" i="5" a="1"/>
  <c r="Z533" i="5" s="1"/>
  <c r="Z534" i="5" a="1"/>
  <c r="Z534" i="5" s="1"/>
  <c r="Z535" i="5" a="1"/>
  <c r="Z535" i="5" s="1"/>
  <c r="Z536" i="5" a="1"/>
  <c r="Z536" i="5" s="1"/>
  <c r="Z537" i="5" a="1"/>
  <c r="Z537" i="5" s="1"/>
  <c r="Z538" i="5" a="1"/>
  <c r="Z538" i="5" s="1"/>
  <c r="Z539" i="5" a="1"/>
  <c r="Z539" i="5" s="1"/>
  <c r="Z540" i="5" a="1"/>
  <c r="Z540" i="5" s="1"/>
  <c r="Z541" i="5" a="1"/>
  <c r="Z541" i="5" s="1"/>
  <c r="Z542" i="5" a="1"/>
  <c r="Z542" i="5" s="1"/>
  <c r="Z543" i="5" a="1"/>
  <c r="Z543" i="5" s="1"/>
  <c r="Z544" i="5" a="1"/>
  <c r="Z544" i="5" s="1"/>
  <c r="Z545" i="5" a="1"/>
  <c r="Z545" i="5" s="1"/>
  <c r="Z546" i="5" a="1"/>
  <c r="Z546" i="5" s="1"/>
  <c r="Z547" i="5" a="1"/>
  <c r="Z547" i="5" s="1"/>
  <c r="Z548" i="5" a="1"/>
  <c r="Z548" i="5" s="1"/>
  <c r="Z549" i="5" a="1"/>
  <c r="Z549" i="5" s="1"/>
  <c r="Z550" i="5" a="1"/>
  <c r="Z550" i="5" s="1"/>
  <c r="Z551" i="5" a="1"/>
  <c r="Z551" i="5" s="1"/>
  <c r="Z552" i="5" a="1"/>
  <c r="Z552" i="5" s="1"/>
  <c r="Z553" i="5" a="1"/>
  <c r="Z553" i="5" s="1"/>
  <c r="Z554" i="5" a="1"/>
  <c r="Z554" i="5" s="1"/>
  <c r="Z555" i="5" a="1"/>
  <c r="Z555" i="5" s="1"/>
  <c r="Z556" i="5" a="1"/>
  <c r="Z556" i="5" s="1"/>
  <c r="Z557" i="5" a="1"/>
  <c r="Z557" i="5" s="1"/>
  <c r="Z558" i="5" a="1"/>
  <c r="Z558" i="5" s="1"/>
  <c r="Z559" i="5" a="1"/>
  <c r="Z559" i="5" s="1"/>
  <c r="Z560" i="5" a="1"/>
  <c r="Z560" i="5" s="1"/>
  <c r="Z561" i="5" a="1"/>
  <c r="Z561" i="5" s="1"/>
  <c r="Z562" i="5" a="1"/>
  <c r="Z562" i="5" s="1"/>
  <c r="Z563" i="5" a="1"/>
  <c r="Z563" i="5" s="1"/>
  <c r="Z564" i="5" a="1"/>
  <c r="Z564" i="5" s="1"/>
  <c r="Z565" i="5" a="1"/>
  <c r="Z565" i="5" s="1"/>
  <c r="Z566" i="5" a="1"/>
  <c r="Z566" i="5" s="1"/>
  <c r="Z567" i="5" a="1"/>
  <c r="Z567" i="5" s="1"/>
  <c r="Z2" i="5" a="1"/>
  <c r="Z2" i="5" s="1"/>
  <c r="U520" i="5"/>
  <c r="U521" i="5"/>
  <c r="U522" i="5"/>
  <c r="U523" i="5"/>
  <c r="U524" i="5"/>
  <c r="U525" i="5"/>
  <c r="U526" i="5"/>
  <c r="U527" i="5"/>
  <c r="U528" i="5"/>
  <c r="U529" i="5"/>
  <c r="U530" i="5"/>
  <c r="U531" i="5"/>
  <c r="U532" i="5"/>
  <c r="U533" i="5"/>
  <c r="U534" i="5"/>
  <c r="U535" i="5"/>
  <c r="U536" i="5"/>
  <c r="U537" i="5"/>
  <c r="U538" i="5"/>
  <c r="U539" i="5"/>
  <c r="U540" i="5"/>
  <c r="U541" i="5"/>
  <c r="U542" i="5"/>
  <c r="U543" i="5"/>
  <c r="U544" i="5"/>
  <c r="U545" i="5"/>
  <c r="U546" i="5"/>
  <c r="U547" i="5"/>
  <c r="U548" i="5"/>
  <c r="U549" i="5"/>
  <c r="U550" i="5"/>
  <c r="U551" i="5"/>
  <c r="U552" i="5"/>
  <c r="U553" i="5"/>
  <c r="U554" i="5"/>
  <c r="U555" i="5"/>
  <c r="U556" i="5"/>
  <c r="U557" i="5"/>
  <c r="U558" i="5"/>
  <c r="U559" i="5"/>
  <c r="U560" i="5"/>
  <c r="U561" i="5"/>
  <c r="U562" i="5"/>
  <c r="U563" i="5"/>
  <c r="U564" i="5"/>
  <c r="U565" i="5"/>
  <c r="U566" i="5"/>
  <c r="U567" i="5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U187" i="5"/>
  <c r="U188" i="5"/>
  <c r="U189" i="5"/>
  <c r="U190" i="5"/>
  <c r="U191" i="5"/>
  <c r="U192" i="5"/>
  <c r="U193" i="5"/>
  <c r="U194" i="5"/>
  <c r="U195" i="5"/>
  <c r="U196" i="5"/>
  <c r="U197" i="5"/>
  <c r="U198" i="5"/>
  <c r="U199" i="5"/>
  <c r="U200" i="5"/>
  <c r="U201" i="5"/>
  <c r="U202" i="5"/>
  <c r="U203" i="5"/>
  <c r="U204" i="5"/>
  <c r="U205" i="5"/>
  <c r="U206" i="5"/>
  <c r="U207" i="5"/>
  <c r="U208" i="5"/>
  <c r="U209" i="5"/>
  <c r="U210" i="5"/>
  <c r="U211" i="5"/>
  <c r="U212" i="5"/>
  <c r="U213" i="5"/>
  <c r="U214" i="5"/>
  <c r="U215" i="5"/>
  <c r="U216" i="5"/>
  <c r="U217" i="5"/>
  <c r="U218" i="5"/>
  <c r="U219" i="5"/>
  <c r="U220" i="5"/>
  <c r="U221" i="5"/>
  <c r="U222" i="5"/>
  <c r="U223" i="5"/>
  <c r="U224" i="5"/>
  <c r="U225" i="5"/>
  <c r="U226" i="5"/>
  <c r="U227" i="5"/>
  <c r="U228" i="5"/>
  <c r="U229" i="5"/>
  <c r="U230" i="5"/>
  <c r="U231" i="5"/>
  <c r="U232" i="5"/>
  <c r="U233" i="5"/>
  <c r="U234" i="5"/>
  <c r="U235" i="5"/>
  <c r="U236" i="5"/>
  <c r="U237" i="5"/>
  <c r="U238" i="5"/>
  <c r="U239" i="5"/>
  <c r="U240" i="5"/>
  <c r="U241" i="5"/>
  <c r="U242" i="5"/>
  <c r="U243" i="5"/>
  <c r="U244" i="5"/>
  <c r="U245" i="5"/>
  <c r="U246" i="5"/>
  <c r="U247" i="5"/>
  <c r="U248" i="5"/>
  <c r="U249" i="5"/>
  <c r="U250" i="5"/>
  <c r="U251" i="5"/>
  <c r="U252" i="5"/>
  <c r="U253" i="5"/>
  <c r="U254" i="5"/>
  <c r="U255" i="5"/>
  <c r="U256" i="5"/>
  <c r="U257" i="5"/>
  <c r="U258" i="5"/>
  <c r="U259" i="5"/>
  <c r="U260" i="5"/>
  <c r="U261" i="5"/>
  <c r="U262" i="5"/>
  <c r="U263" i="5"/>
  <c r="U264" i="5"/>
  <c r="U265" i="5"/>
  <c r="U266" i="5"/>
  <c r="U267" i="5"/>
  <c r="U268" i="5"/>
  <c r="U269" i="5"/>
  <c r="U270" i="5"/>
  <c r="U271" i="5"/>
  <c r="U272" i="5"/>
  <c r="U273" i="5"/>
  <c r="U274" i="5"/>
  <c r="U275" i="5"/>
  <c r="U276" i="5"/>
  <c r="U277" i="5"/>
  <c r="U278" i="5"/>
  <c r="U279" i="5"/>
  <c r="U280" i="5"/>
  <c r="U281" i="5"/>
  <c r="U282" i="5"/>
  <c r="U283" i="5"/>
  <c r="U284" i="5"/>
  <c r="U285" i="5"/>
  <c r="U286" i="5"/>
  <c r="U287" i="5"/>
  <c r="U288" i="5"/>
  <c r="U289" i="5"/>
  <c r="U290" i="5"/>
  <c r="U291" i="5"/>
  <c r="U292" i="5"/>
  <c r="U293" i="5"/>
  <c r="U294" i="5"/>
  <c r="U295" i="5"/>
  <c r="U296" i="5"/>
  <c r="U297" i="5"/>
  <c r="U298" i="5"/>
  <c r="U299" i="5"/>
  <c r="U300" i="5"/>
  <c r="U301" i="5"/>
  <c r="U302" i="5"/>
  <c r="U303" i="5"/>
  <c r="U304" i="5"/>
  <c r="U305" i="5"/>
  <c r="U306" i="5"/>
  <c r="U307" i="5"/>
  <c r="U308" i="5"/>
  <c r="U309" i="5"/>
  <c r="U310" i="5"/>
  <c r="U311" i="5"/>
  <c r="U312" i="5"/>
  <c r="U313" i="5"/>
  <c r="U314" i="5"/>
  <c r="U315" i="5"/>
  <c r="U316" i="5"/>
  <c r="U317" i="5"/>
  <c r="U318" i="5"/>
  <c r="U319" i="5"/>
  <c r="U320" i="5"/>
  <c r="U321" i="5"/>
  <c r="U322" i="5"/>
  <c r="U323" i="5"/>
  <c r="U324" i="5"/>
  <c r="U325" i="5"/>
  <c r="U326" i="5"/>
  <c r="U327" i="5"/>
  <c r="U328" i="5"/>
  <c r="U329" i="5"/>
  <c r="U330" i="5"/>
  <c r="U331" i="5"/>
  <c r="U332" i="5"/>
  <c r="U333" i="5"/>
  <c r="U334" i="5"/>
  <c r="U335" i="5"/>
  <c r="U336" i="5"/>
  <c r="U337" i="5"/>
  <c r="U338" i="5"/>
  <c r="U339" i="5"/>
  <c r="U340" i="5"/>
  <c r="U341" i="5"/>
  <c r="U342" i="5"/>
  <c r="U343" i="5"/>
  <c r="U344" i="5"/>
  <c r="U345" i="5"/>
  <c r="U346" i="5"/>
  <c r="U347" i="5"/>
  <c r="U348" i="5"/>
  <c r="U349" i="5"/>
  <c r="U350" i="5"/>
  <c r="U351" i="5"/>
  <c r="U352" i="5"/>
  <c r="U353" i="5"/>
  <c r="U354" i="5"/>
  <c r="U355" i="5"/>
  <c r="U356" i="5"/>
  <c r="U357" i="5"/>
  <c r="U358" i="5"/>
  <c r="U359" i="5"/>
  <c r="U360" i="5"/>
  <c r="U361" i="5"/>
  <c r="U362" i="5"/>
  <c r="U363" i="5"/>
  <c r="U364" i="5"/>
  <c r="U365" i="5"/>
  <c r="U366" i="5"/>
  <c r="U367" i="5"/>
  <c r="U368" i="5"/>
  <c r="U369" i="5"/>
  <c r="U370" i="5"/>
  <c r="U371" i="5"/>
  <c r="U372" i="5"/>
  <c r="U373" i="5"/>
  <c r="U374" i="5"/>
  <c r="U375" i="5"/>
  <c r="U376" i="5"/>
  <c r="U377" i="5"/>
  <c r="U378" i="5"/>
  <c r="U379" i="5"/>
  <c r="U380" i="5"/>
  <c r="U381" i="5"/>
  <c r="U382" i="5"/>
  <c r="U383" i="5"/>
  <c r="U384" i="5"/>
  <c r="U385" i="5"/>
  <c r="U386" i="5"/>
  <c r="U387" i="5"/>
  <c r="U388" i="5"/>
  <c r="U389" i="5"/>
  <c r="U390" i="5"/>
  <c r="U391" i="5"/>
  <c r="U392" i="5"/>
  <c r="U393" i="5"/>
  <c r="U394" i="5"/>
  <c r="U395" i="5"/>
  <c r="U396" i="5"/>
  <c r="U397" i="5"/>
  <c r="U398" i="5"/>
  <c r="U399" i="5"/>
  <c r="U400" i="5"/>
  <c r="U401" i="5"/>
  <c r="U402" i="5"/>
  <c r="U403" i="5"/>
  <c r="U404" i="5"/>
  <c r="U405" i="5"/>
  <c r="U406" i="5"/>
  <c r="U407" i="5"/>
  <c r="U408" i="5"/>
  <c r="U409" i="5"/>
  <c r="U410" i="5"/>
  <c r="U411" i="5"/>
  <c r="U412" i="5"/>
  <c r="U413" i="5"/>
  <c r="U414" i="5"/>
  <c r="U415" i="5"/>
  <c r="U416" i="5"/>
  <c r="U417" i="5"/>
  <c r="U418" i="5"/>
  <c r="U419" i="5"/>
  <c r="U420" i="5"/>
  <c r="U421" i="5"/>
  <c r="U422" i="5"/>
  <c r="U423" i="5"/>
  <c r="U424" i="5"/>
  <c r="U425" i="5"/>
  <c r="U426" i="5"/>
  <c r="U427" i="5"/>
  <c r="U428" i="5"/>
  <c r="U429" i="5"/>
  <c r="U430" i="5"/>
  <c r="U431" i="5"/>
  <c r="U432" i="5"/>
  <c r="U433" i="5"/>
  <c r="U434" i="5"/>
  <c r="U435" i="5"/>
  <c r="U436" i="5"/>
  <c r="U437" i="5"/>
  <c r="U438" i="5"/>
  <c r="U439" i="5"/>
  <c r="U440" i="5"/>
  <c r="U441" i="5"/>
  <c r="U442" i="5"/>
  <c r="U443" i="5"/>
  <c r="U444" i="5"/>
  <c r="U445" i="5"/>
  <c r="U446" i="5"/>
  <c r="U447" i="5"/>
  <c r="U448" i="5"/>
  <c r="U449" i="5"/>
  <c r="U450" i="5"/>
  <c r="U451" i="5"/>
  <c r="U452" i="5"/>
  <c r="U453" i="5"/>
  <c r="U454" i="5"/>
  <c r="U455" i="5"/>
  <c r="U456" i="5"/>
  <c r="U457" i="5"/>
  <c r="U458" i="5"/>
  <c r="U459" i="5"/>
  <c r="U460" i="5"/>
  <c r="U461" i="5"/>
  <c r="U462" i="5"/>
  <c r="U463" i="5"/>
  <c r="U464" i="5"/>
  <c r="U465" i="5"/>
  <c r="U466" i="5"/>
  <c r="U467" i="5"/>
  <c r="U468" i="5"/>
  <c r="U469" i="5"/>
  <c r="U470" i="5"/>
  <c r="U471" i="5"/>
  <c r="U472" i="5"/>
  <c r="U473" i="5"/>
  <c r="U474" i="5"/>
  <c r="U475" i="5"/>
  <c r="U476" i="5"/>
  <c r="U477" i="5"/>
  <c r="U478" i="5"/>
  <c r="U479" i="5"/>
  <c r="U480" i="5"/>
  <c r="U481" i="5"/>
  <c r="U482" i="5"/>
  <c r="U483" i="5"/>
  <c r="U484" i="5"/>
  <c r="U485" i="5"/>
  <c r="U486" i="5"/>
  <c r="U487" i="5"/>
  <c r="U488" i="5"/>
  <c r="U489" i="5"/>
  <c r="U490" i="5"/>
  <c r="U491" i="5"/>
  <c r="U492" i="5"/>
  <c r="U493" i="5"/>
  <c r="U494" i="5"/>
  <c r="U495" i="5"/>
  <c r="U496" i="5"/>
  <c r="U497" i="5"/>
  <c r="U498" i="5"/>
  <c r="U499" i="5"/>
  <c r="U500" i="5"/>
  <c r="U501" i="5"/>
  <c r="U502" i="5"/>
  <c r="U503" i="5"/>
  <c r="U504" i="5"/>
  <c r="U505" i="5"/>
  <c r="U506" i="5"/>
  <c r="U507" i="5"/>
  <c r="U508" i="5"/>
  <c r="U509" i="5"/>
  <c r="U510" i="5"/>
  <c r="U511" i="5"/>
  <c r="U512" i="5"/>
  <c r="U513" i="5"/>
  <c r="U514" i="5"/>
  <c r="U515" i="5"/>
  <c r="U516" i="5"/>
  <c r="U517" i="5"/>
  <c r="U518" i="5"/>
  <c r="U519" i="5"/>
  <c r="U2" i="5"/>
  <c r="AD22" i="5"/>
  <c r="AD38" i="5"/>
  <c r="AD102" i="5"/>
  <c r="AD110" i="5"/>
  <c r="AD166" i="5"/>
  <c r="AD222" i="5"/>
  <c r="AD254" i="5"/>
  <c r="AD290" i="5"/>
  <c r="AD299" i="5"/>
  <c r="AD364" i="5"/>
  <c r="AD365" i="5"/>
  <c r="AD368" i="5"/>
  <c r="AD396" i="5"/>
  <c r="AD412" i="5"/>
  <c r="AD424" i="5"/>
  <c r="AD428" i="5"/>
  <c r="AD443" i="5"/>
  <c r="AD456" i="5"/>
  <c r="AD459" i="5"/>
  <c r="AD461" i="5"/>
  <c r="AD475" i="5"/>
  <c r="AD491" i="5"/>
  <c r="AD528" i="5"/>
  <c r="AD536" i="5"/>
  <c r="AD542" i="5"/>
  <c r="AC210" i="5"/>
  <c r="AC211" i="5"/>
  <c r="AC212" i="5"/>
  <c r="AC213" i="5"/>
  <c r="AC214" i="5"/>
  <c r="AC215" i="5"/>
  <c r="AC216" i="5"/>
  <c r="AC217" i="5"/>
  <c r="AC218" i="5"/>
  <c r="AC219" i="5"/>
  <c r="AC220" i="5"/>
  <c r="AC221" i="5"/>
  <c r="AC222" i="5"/>
  <c r="AC223" i="5"/>
  <c r="AC224" i="5"/>
  <c r="AC225" i="5"/>
  <c r="AC226" i="5"/>
  <c r="AC227" i="5"/>
  <c r="AC228" i="5"/>
  <c r="AC229" i="5"/>
  <c r="AC230" i="5"/>
  <c r="AC231" i="5"/>
  <c r="AC232" i="5"/>
  <c r="AC233" i="5"/>
  <c r="AC234" i="5"/>
  <c r="AC235" i="5"/>
  <c r="AC236" i="5"/>
  <c r="AC237" i="5"/>
  <c r="AC238" i="5"/>
  <c r="AC239" i="5"/>
  <c r="AC240" i="5"/>
  <c r="AC241" i="5"/>
  <c r="AC242" i="5"/>
  <c r="AC243" i="5"/>
  <c r="AC244" i="5"/>
  <c r="AC245" i="5"/>
  <c r="AC246" i="5"/>
  <c r="AC247" i="5"/>
  <c r="AC248" i="5"/>
  <c r="AC249" i="5"/>
  <c r="AC250" i="5"/>
  <c r="AC251" i="5"/>
  <c r="AC252" i="5"/>
  <c r="AC253" i="5"/>
  <c r="AC254" i="5"/>
  <c r="AC255" i="5"/>
  <c r="AC256" i="5"/>
  <c r="AC257" i="5"/>
  <c r="AC258" i="5"/>
  <c r="AC259" i="5"/>
  <c r="AC260" i="5"/>
  <c r="AC261" i="5"/>
  <c r="AC262" i="5"/>
  <c r="AC263" i="5"/>
  <c r="AC264" i="5"/>
  <c r="AC265" i="5"/>
  <c r="AC266" i="5"/>
  <c r="AC267" i="5"/>
  <c r="AC268" i="5"/>
  <c r="AC269" i="5"/>
  <c r="AC270" i="5"/>
  <c r="AC271" i="5"/>
  <c r="AC272" i="5"/>
  <c r="AC273" i="5"/>
  <c r="AC274" i="5"/>
  <c r="AC275" i="5"/>
  <c r="AC276" i="5"/>
  <c r="AC277" i="5"/>
  <c r="AC278" i="5"/>
  <c r="AC279" i="5"/>
  <c r="AC280" i="5"/>
  <c r="AC281" i="5"/>
  <c r="AC282" i="5"/>
  <c r="AC283" i="5"/>
  <c r="AC284" i="5"/>
  <c r="AC285" i="5"/>
  <c r="AC286" i="5"/>
  <c r="AC287" i="5"/>
  <c r="AC288" i="5"/>
  <c r="AC289" i="5"/>
  <c r="AC290" i="5"/>
  <c r="AC291" i="5"/>
  <c r="AC292" i="5"/>
  <c r="AC293" i="5"/>
  <c r="AC294" i="5"/>
  <c r="AC295" i="5"/>
  <c r="AC296" i="5"/>
  <c r="AC297" i="5"/>
  <c r="AC298" i="5"/>
  <c r="AC299" i="5"/>
  <c r="AC300" i="5"/>
  <c r="AC301" i="5"/>
  <c r="AC302" i="5"/>
  <c r="AC303" i="5"/>
  <c r="AC304" i="5"/>
  <c r="AC305" i="5"/>
  <c r="AC306" i="5"/>
  <c r="AC307" i="5"/>
  <c r="AC308" i="5"/>
  <c r="AC309" i="5"/>
  <c r="AC310" i="5"/>
  <c r="AC311" i="5"/>
  <c r="AC312" i="5"/>
  <c r="AC313" i="5"/>
  <c r="AC314" i="5"/>
  <c r="AC315" i="5"/>
  <c r="AC316" i="5"/>
  <c r="AC317" i="5"/>
  <c r="AC318" i="5"/>
  <c r="AC319" i="5"/>
  <c r="AC320" i="5"/>
  <c r="AC321" i="5"/>
  <c r="AC322" i="5"/>
  <c r="AC323" i="5"/>
  <c r="AC324" i="5"/>
  <c r="AC325" i="5"/>
  <c r="AC326" i="5"/>
  <c r="AC327" i="5"/>
  <c r="AC328" i="5"/>
  <c r="AC329" i="5"/>
  <c r="AC330" i="5"/>
  <c r="AC331" i="5"/>
  <c r="AC332" i="5"/>
  <c r="AC333" i="5"/>
  <c r="AC334" i="5"/>
  <c r="AC335" i="5"/>
  <c r="AC336" i="5"/>
  <c r="AC337" i="5"/>
  <c r="AC338" i="5"/>
  <c r="AC339" i="5"/>
  <c r="AC340" i="5"/>
  <c r="AC341" i="5"/>
  <c r="AC342" i="5"/>
  <c r="AC343" i="5"/>
  <c r="AC344" i="5"/>
  <c r="AC345" i="5"/>
  <c r="AC346" i="5"/>
  <c r="AC347" i="5"/>
  <c r="AC348" i="5"/>
  <c r="AC349" i="5"/>
  <c r="AC350" i="5"/>
  <c r="AC351" i="5"/>
  <c r="AC352" i="5"/>
  <c r="AC353" i="5"/>
  <c r="AC354" i="5"/>
  <c r="AC355" i="5"/>
  <c r="AC356" i="5"/>
  <c r="AC357" i="5"/>
  <c r="AC358" i="5"/>
  <c r="AC359" i="5"/>
  <c r="AC360" i="5"/>
  <c r="AC361" i="5"/>
  <c r="AC362" i="5"/>
  <c r="AC363" i="5"/>
  <c r="AC364" i="5"/>
  <c r="AC365" i="5"/>
  <c r="AC366" i="5"/>
  <c r="AC367" i="5"/>
  <c r="AC368" i="5"/>
  <c r="AC369" i="5"/>
  <c r="AC370" i="5"/>
  <c r="AC371" i="5"/>
  <c r="AC372" i="5"/>
  <c r="AC373" i="5"/>
  <c r="AC374" i="5"/>
  <c r="AC375" i="5"/>
  <c r="AC376" i="5"/>
  <c r="AC377" i="5"/>
  <c r="AC378" i="5"/>
  <c r="AC379" i="5"/>
  <c r="AC380" i="5"/>
  <c r="AC381" i="5"/>
  <c r="AC382" i="5"/>
  <c r="AC383" i="5"/>
  <c r="AC384" i="5"/>
  <c r="AC385" i="5"/>
  <c r="AC386" i="5"/>
  <c r="AC387" i="5"/>
  <c r="AC388" i="5"/>
  <c r="AC389" i="5"/>
  <c r="AC390" i="5"/>
  <c r="AC391" i="5"/>
  <c r="AC392" i="5"/>
  <c r="AC393" i="5"/>
  <c r="AC394" i="5"/>
  <c r="AC395" i="5"/>
  <c r="AC396" i="5"/>
  <c r="AC397" i="5"/>
  <c r="AC398" i="5"/>
  <c r="AC399" i="5"/>
  <c r="AC400" i="5"/>
  <c r="AC401" i="5"/>
  <c r="AC402" i="5"/>
  <c r="AC403" i="5"/>
  <c r="AC404" i="5"/>
  <c r="AC405" i="5"/>
  <c r="AC406" i="5"/>
  <c r="AC407" i="5"/>
  <c r="AC408" i="5"/>
  <c r="AC409" i="5"/>
  <c r="AC410" i="5"/>
  <c r="AC411" i="5"/>
  <c r="AC412" i="5"/>
  <c r="AC413" i="5"/>
  <c r="AC414" i="5"/>
  <c r="AC415" i="5"/>
  <c r="AC416" i="5"/>
  <c r="AC417" i="5"/>
  <c r="AC418" i="5"/>
  <c r="AC419" i="5"/>
  <c r="AC420" i="5"/>
  <c r="AC421" i="5"/>
  <c r="AC422" i="5"/>
  <c r="AC423" i="5"/>
  <c r="AC424" i="5"/>
  <c r="AC425" i="5"/>
  <c r="AC426" i="5"/>
  <c r="AC427" i="5"/>
  <c r="AC428" i="5"/>
  <c r="AC429" i="5"/>
  <c r="AC430" i="5"/>
  <c r="AC431" i="5"/>
  <c r="AC432" i="5"/>
  <c r="AC433" i="5"/>
  <c r="AC434" i="5"/>
  <c r="AC435" i="5"/>
  <c r="AC436" i="5"/>
  <c r="AC437" i="5"/>
  <c r="AC438" i="5"/>
  <c r="AC439" i="5"/>
  <c r="AC440" i="5"/>
  <c r="AC441" i="5"/>
  <c r="AC442" i="5"/>
  <c r="AC443" i="5"/>
  <c r="AC444" i="5"/>
  <c r="AC445" i="5"/>
  <c r="AC446" i="5"/>
  <c r="AC447" i="5"/>
  <c r="AC448" i="5"/>
  <c r="AC449" i="5"/>
  <c r="AC450" i="5"/>
  <c r="AC451" i="5"/>
  <c r="AC452" i="5"/>
  <c r="AC453" i="5"/>
  <c r="AC454" i="5"/>
  <c r="AC455" i="5"/>
  <c r="AC456" i="5"/>
  <c r="AC457" i="5"/>
  <c r="AC458" i="5"/>
  <c r="AC459" i="5"/>
  <c r="AC460" i="5"/>
  <c r="AC461" i="5"/>
  <c r="AC462" i="5"/>
  <c r="AC463" i="5"/>
  <c r="AC464" i="5"/>
  <c r="AC465" i="5"/>
  <c r="AC466" i="5"/>
  <c r="AC467" i="5"/>
  <c r="AC468" i="5"/>
  <c r="AC469" i="5"/>
  <c r="AC470" i="5"/>
  <c r="AC471" i="5"/>
  <c r="AC472" i="5"/>
  <c r="AC473" i="5"/>
  <c r="AC474" i="5"/>
  <c r="AC475" i="5"/>
  <c r="AC476" i="5"/>
  <c r="AC477" i="5"/>
  <c r="AC478" i="5"/>
  <c r="AC479" i="5"/>
  <c r="AC480" i="5"/>
  <c r="AC481" i="5"/>
  <c r="AC482" i="5"/>
  <c r="AC483" i="5"/>
  <c r="AC484" i="5"/>
  <c r="AC485" i="5"/>
  <c r="AC486" i="5"/>
  <c r="AC487" i="5"/>
  <c r="AC488" i="5"/>
  <c r="AC489" i="5"/>
  <c r="AC490" i="5"/>
  <c r="AC491" i="5"/>
  <c r="AC492" i="5"/>
  <c r="AC493" i="5"/>
  <c r="AC494" i="5"/>
  <c r="AC495" i="5"/>
  <c r="AC496" i="5"/>
  <c r="AC497" i="5"/>
  <c r="AC498" i="5"/>
  <c r="AC499" i="5"/>
  <c r="AC500" i="5"/>
  <c r="AC501" i="5"/>
  <c r="AC502" i="5"/>
  <c r="AC503" i="5"/>
  <c r="AC504" i="5"/>
  <c r="AC505" i="5"/>
  <c r="AC506" i="5"/>
  <c r="AC507" i="5"/>
  <c r="AC508" i="5"/>
  <c r="AC509" i="5"/>
  <c r="AC510" i="5"/>
  <c r="AC511" i="5"/>
  <c r="AC512" i="5"/>
  <c r="AC513" i="5"/>
  <c r="AC514" i="5"/>
  <c r="AC515" i="5"/>
  <c r="AC516" i="5"/>
  <c r="AC517" i="5"/>
  <c r="AC518" i="5"/>
  <c r="AC519" i="5"/>
  <c r="AC520" i="5"/>
  <c r="AC521" i="5"/>
  <c r="AC522" i="5"/>
  <c r="AC523" i="5"/>
  <c r="AC524" i="5"/>
  <c r="AC525" i="5"/>
  <c r="AC526" i="5"/>
  <c r="AC527" i="5"/>
  <c r="AC528" i="5"/>
  <c r="AC529" i="5"/>
  <c r="AC530" i="5"/>
  <c r="AC531" i="5"/>
  <c r="AC532" i="5"/>
  <c r="AC533" i="5"/>
  <c r="AC534" i="5"/>
  <c r="AC535" i="5"/>
  <c r="AC536" i="5"/>
  <c r="AC537" i="5"/>
  <c r="AC538" i="5"/>
  <c r="AC539" i="5"/>
  <c r="AC540" i="5"/>
  <c r="AC541" i="5"/>
  <c r="AC542" i="5"/>
  <c r="AC543" i="5"/>
  <c r="AC544" i="5"/>
  <c r="AC545" i="5"/>
  <c r="AC546" i="5"/>
  <c r="AC547" i="5"/>
  <c r="AC548" i="5"/>
  <c r="AC549" i="5"/>
  <c r="AC550" i="5"/>
  <c r="AC551" i="5"/>
  <c r="AC552" i="5"/>
  <c r="AC553" i="5"/>
  <c r="AC554" i="5"/>
  <c r="AC555" i="5"/>
  <c r="AC556" i="5"/>
  <c r="AC557" i="5"/>
  <c r="AC558" i="5"/>
  <c r="AC559" i="5"/>
  <c r="AC560" i="5"/>
  <c r="AC561" i="5"/>
  <c r="AC562" i="5"/>
  <c r="AC563" i="5"/>
  <c r="AC564" i="5"/>
  <c r="AC565" i="5"/>
  <c r="AC566" i="5"/>
  <c r="AC567" i="5"/>
  <c r="AC209" i="5"/>
  <c r="AD8" i="5"/>
  <c r="AD14" i="5"/>
  <c r="AD104" i="5"/>
  <c r="AD277" i="5"/>
  <c r="AD380" i="5"/>
  <c r="AD411" i="5"/>
  <c r="AD460" i="5"/>
  <c r="AD463" i="5"/>
  <c r="AD469" i="5"/>
  <c r="AD507" i="5"/>
  <c r="AD508" i="5"/>
  <c r="AD509" i="5"/>
  <c r="AD517" i="5"/>
  <c r="AD523" i="5"/>
  <c r="AD539" i="5"/>
  <c r="AD540" i="5"/>
  <c r="AD549" i="5"/>
  <c r="AD555" i="5"/>
  <c r="AD556" i="5"/>
  <c r="AD563" i="5"/>
  <c r="AD289" i="5"/>
  <c r="AD342" i="5"/>
  <c r="AD348" i="5"/>
  <c r="AD350" i="5"/>
  <c r="AD355" i="5"/>
  <c r="AD356" i="5"/>
  <c r="AD358" i="5"/>
  <c r="AD363" i="5"/>
  <c r="AD366" i="5"/>
  <c r="AD372" i="5"/>
  <c r="AD374" i="5"/>
  <c r="AD379" i="5"/>
  <c r="AD382" i="5"/>
  <c r="AD388" i="5"/>
  <c r="AD390" i="5"/>
  <c r="AD395" i="5"/>
  <c r="AD398" i="5"/>
  <c r="AD403" i="5"/>
  <c r="AD404" i="5"/>
  <c r="AD410" i="5"/>
  <c r="AD420" i="5"/>
  <c r="AD422" i="5"/>
  <c r="AD427" i="5"/>
  <c r="AD435" i="5"/>
  <c r="AD436" i="5"/>
  <c r="AD437" i="5"/>
  <c r="AD444" i="5"/>
  <c r="AD452" i="5"/>
  <c r="AD454" i="5"/>
  <c r="AD458" i="5"/>
  <c r="AD467" i="5"/>
  <c r="AD468" i="5"/>
  <c r="AD484" i="5"/>
  <c r="AD492" i="5"/>
  <c r="AD494" i="5"/>
  <c r="AD499" i="5"/>
  <c r="AD500" i="5"/>
  <c r="AD516" i="5"/>
  <c r="AD518" i="5"/>
  <c r="AD524" i="5"/>
  <c r="AD526" i="5"/>
  <c r="AD532" i="5"/>
  <c r="AD548" i="5"/>
  <c r="AD550" i="5"/>
  <c r="AD564" i="5"/>
  <c r="AD188" i="5"/>
  <c r="AD189" i="5"/>
  <c r="AD190" i="5"/>
  <c r="AD54" i="5"/>
  <c r="AD150" i="5"/>
  <c r="AD371" i="5"/>
  <c r="AD476" i="5"/>
  <c r="AD291" i="5"/>
  <c r="AD46" i="5"/>
  <c r="AD118" i="5"/>
  <c r="AD124" i="5"/>
  <c r="AD142" i="5"/>
  <c r="AD156" i="5"/>
  <c r="AD182" i="5"/>
  <c r="AD220" i="5"/>
  <c r="AD234" i="5"/>
  <c r="AD307" i="5"/>
  <c r="AD310" i="5"/>
  <c r="AD486" i="5"/>
  <c r="AD531" i="5"/>
  <c r="AD20" i="5"/>
  <c r="AD27" i="5"/>
  <c r="AD53" i="5"/>
  <c r="AD78" i="5"/>
  <c r="AD116" i="5"/>
  <c r="AD123" i="5"/>
  <c r="AD134" i="5"/>
  <c r="AD174" i="5"/>
  <c r="AD181" i="5"/>
  <c r="AD198" i="5"/>
  <c r="AD206" i="5"/>
  <c r="AD212" i="5"/>
  <c r="AD219" i="5"/>
  <c r="AD230" i="5"/>
  <c r="AD238" i="5"/>
  <c r="AD262" i="5"/>
  <c r="AD270" i="5"/>
  <c r="AD276" i="5"/>
  <c r="AD318" i="5"/>
  <c r="AD326" i="5"/>
  <c r="AD331" i="5"/>
  <c r="AD332" i="5"/>
  <c r="AD339" i="5"/>
  <c r="AD107" i="5"/>
  <c r="AD115" i="5"/>
  <c r="AD126" i="5"/>
  <c r="AD139" i="5"/>
  <c r="AD147" i="5"/>
  <c r="AD158" i="5"/>
  <c r="AD165" i="5"/>
  <c r="AD171" i="5"/>
  <c r="AD179" i="5"/>
  <c r="AD203" i="5"/>
  <c r="AD211" i="5"/>
  <c r="AD213" i="5"/>
  <c r="AD229" i="5"/>
  <c r="AD235" i="5"/>
  <c r="AD243" i="5"/>
  <c r="AD256" i="5"/>
  <c r="AD267" i="5"/>
  <c r="AD269" i="5"/>
  <c r="AD275" i="5"/>
  <c r="AD312" i="5"/>
  <c r="AD108" i="5"/>
  <c r="AD109" i="5"/>
  <c r="AD112" i="5"/>
  <c r="AD120" i="5"/>
  <c r="AD131" i="5"/>
  <c r="AD132" i="5"/>
  <c r="AD135" i="5"/>
  <c r="AD136" i="5"/>
  <c r="AD140" i="5"/>
  <c r="AD144" i="5"/>
  <c r="AD148" i="5"/>
  <c r="AD155" i="5"/>
  <c r="AD163" i="5"/>
  <c r="AD164" i="5"/>
  <c r="AD172" i="5"/>
  <c r="AD180" i="5"/>
  <c r="AD187" i="5"/>
  <c r="AD195" i="5"/>
  <c r="AD196" i="5"/>
  <c r="AD204" i="5"/>
  <c r="AD207" i="5"/>
  <c r="AD210" i="5"/>
  <c r="AD214" i="5"/>
  <c r="AD227" i="5"/>
  <c r="AD228" i="5"/>
  <c r="AD236" i="5"/>
  <c r="AD244" i="5"/>
  <c r="AD246" i="5"/>
  <c r="AD250" i="5"/>
  <c r="AD251" i="5"/>
  <c r="AD252" i="5"/>
  <c r="AD253" i="5"/>
  <c r="AD259" i="5"/>
  <c r="AD260" i="5"/>
  <c r="AD263" i="5"/>
  <c r="AD264" i="5"/>
  <c r="AD268" i="5"/>
  <c r="AD278" i="5"/>
  <c r="AD283" i="5"/>
  <c r="AD284" i="5"/>
  <c r="AD285" i="5"/>
  <c r="AD286" i="5"/>
  <c r="AD292" i="5"/>
  <c r="AD294" i="5"/>
  <c r="AD296" i="5"/>
  <c r="AD300" i="5"/>
  <c r="AD302" i="5"/>
  <c r="AD308" i="5"/>
  <c r="AD315" i="5"/>
  <c r="AD316" i="5"/>
  <c r="AD323" i="5"/>
  <c r="AD324" i="5"/>
  <c r="AD334" i="5"/>
  <c r="AD340" i="5"/>
  <c r="AD347" i="5"/>
  <c r="AD387" i="5"/>
  <c r="AD406" i="5"/>
  <c r="AD414" i="5"/>
  <c r="AD419" i="5"/>
  <c r="AD430" i="5"/>
  <c r="AD438" i="5"/>
  <c r="AD446" i="5"/>
  <c r="AD451" i="5"/>
  <c r="AD462" i="5"/>
  <c r="AD470" i="5"/>
  <c r="AD478" i="5"/>
  <c r="AD483" i="5"/>
  <c r="AD502" i="5"/>
  <c r="AD510" i="5"/>
  <c r="AD515" i="5"/>
  <c r="AD534" i="5"/>
  <c r="AD547" i="5"/>
  <c r="AD558" i="5"/>
  <c r="AD566" i="5"/>
  <c r="AD3" i="5"/>
  <c r="AD4" i="5"/>
  <c r="AD6" i="5"/>
  <c r="AD11" i="5"/>
  <c r="AD12" i="5"/>
  <c r="AD16" i="5"/>
  <c r="AD19" i="5"/>
  <c r="AD24" i="5"/>
  <c r="AD28" i="5"/>
  <c r="AD29" i="5"/>
  <c r="AD30" i="5"/>
  <c r="AD32" i="5"/>
  <c r="AD35" i="5"/>
  <c r="AD36" i="5"/>
  <c r="AD42" i="5"/>
  <c r="AD43" i="5"/>
  <c r="AD44" i="5"/>
  <c r="AD48" i="5"/>
  <c r="AD51" i="5"/>
  <c r="AD52" i="5"/>
  <c r="AD59" i="5"/>
  <c r="AD60" i="5"/>
  <c r="AD61" i="5"/>
  <c r="AD62" i="5"/>
  <c r="AD67" i="5"/>
  <c r="AD68" i="5"/>
  <c r="AD70" i="5"/>
  <c r="AD71" i="5"/>
  <c r="AD72" i="5"/>
  <c r="AD74" i="5"/>
  <c r="AD75" i="5"/>
  <c r="AD76" i="5"/>
  <c r="AD80" i="5"/>
  <c r="AD83" i="5"/>
  <c r="AD84" i="5"/>
  <c r="AD85" i="5"/>
  <c r="AD86" i="5"/>
  <c r="AD91" i="5"/>
  <c r="AD92" i="5"/>
  <c r="AD94" i="5"/>
  <c r="AD99" i="5"/>
  <c r="AD100" i="5"/>
  <c r="AD101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70" i="5"/>
  <c r="D571" i="5"/>
  <c r="D572" i="5"/>
  <c r="D573" i="5"/>
  <c r="D574" i="5"/>
  <c r="D575" i="5"/>
  <c r="D576" i="5"/>
  <c r="D577" i="5"/>
  <c r="D578" i="5"/>
  <c r="D579" i="5"/>
  <c r="D580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70" i="5"/>
  <c r="C571" i="5"/>
  <c r="C572" i="5"/>
  <c r="C573" i="5"/>
  <c r="C574" i="5"/>
  <c r="C575" i="5"/>
  <c r="C576" i="5"/>
  <c r="C577" i="5"/>
  <c r="C578" i="5"/>
  <c r="C579" i="5"/>
  <c r="C580" i="5"/>
  <c r="C2" i="5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2" i="5"/>
  <c r="AF292" i="5" a="1"/>
  <c r="Q52" i="5" a="1"/>
  <c r="AF400" i="5" a="1"/>
  <c r="AF403" i="5" a="1"/>
  <c r="AF456" i="5" a="1"/>
  <c r="Q468" i="5" a="1"/>
  <c r="AF176" i="5" a="1"/>
  <c r="Q547" i="5" a="1"/>
  <c r="Q465" i="5" a="1"/>
  <c r="AF164" i="5" a="1"/>
  <c r="Q256" i="5" a="1"/>
  <c r="Q176" i="5" a="1"/>
  <c r="Q431" i="5" a="1"/>
  <c r="AF294" i="5" a="1"/>
  <c r="Q31" i="5" a="1"/>
  <c r="Q396" i="5" a="1"/>
  <c r="Q391" i="5" a="1"/>
  <c r="Q247" i="5" a="1"/>
  <c r="Q108" i="5" a="1"/>
  <c r="Q62" i="5" a="1"/>
  <c r="Q487" i="5" a="1"/>
  <c r="Q362" i="5" a="1"/>
  <c r="Q60" i="5" a="1"/>
  <c r="Q463" i="5" a="1"/>
  <c r="AF424" i="5" a="1"/>
  <c r="Q20" i="5" a="1"/>
  <c r="AF320" i="5" a="1"/>
  <c r="Q182" i="5" a="1"/>
  <c r="Q46" i="5" a="1"/>
  <c r="Q177" i="5" a="1"/>
  <c r="Q323" i="5" a="1"/>
  <c r="AF426" i="5" a="1"/>
  <c r="Q476" i="5" a="1"/>
  <c r="Q113" i="5" a="1"/>
  <c r="Q313" i="5" a="1"/>
  <c r="Q548" i="5" a="1"/>
  <c r="AF92" i="5" a="1"/>
  <c r="Q187" i="5" a="1"/>
  <c r="Q210" i="5" a="1"/>
  <c r="Q134" i="5" a="1"/>
  <c r="Q297" i="5" a="1"/>
  <c r="Q358" i="5" a="1"/>
  <c r="AF231" i="5" a="1"/>
  <c r="Q241" i="5" a="1"/>
  <c r="Q562" i="5" a="1"/>
  <c r="AF350" i="5" a="1"/>
  <c r="AF450" i="5" a="1"/>
  <c r="Q354" i="5" a="1"/>
  <c r="AF537" i="5" a="1"/>
  <c r="Q223" i="5" a="1"/>
  <c r="Q575" i="5" a="1"/>
  <c r="Q227" i="5" a="1"/>
  <c r="Q180" i="5" a="1"/>
  <c r="AF121" i="5" a="1"/>
  <c r="AF432" i="5" a="1"/>
  <c r="Q564" i="5" a="1"/>
  <c r="Q154" i="5" a="1"/>
  <c r="Q273" i="5" a="1"/>
  <c r="Q519" i="5" a="1"/>
  <c r="AF539" i="5" a="1"/>
  <c r="AF119" i="5" a="1"/>
  <c r="AF340" i="5" a="1"/>
  <c r="AF306" i="5" a="1"/>
  <c r="AF135" i="5" a="1"/>
  <c r="Q490" i="5" a="1"/>
  <c r="Q306" i="5" a="1"/>
  <c r="AF63" i="5" a="1"/>
  <c r="AF52" i="5" a="1"/>
  <c r="Q544" i="5" a="1"/>
  <c r="Q209" i="5" a="1"/>
  <c r="Q3" i="5" a="1"/>
  <c r="AF362" i="5" a="1"/>
  <c r="AF310" i="5" a="1"/>
  <c r="Q379" i="5" a="1"/>
  <c r="Q232" i="5" a="1"/>
  <c r="Q359" i="5" a="1"/>
  <c r="Q417" i="5" a="1"/>
  <c r="Q430" i="5" a="1"/>
  <c r="Q436" i="5" a="1"/>
  <c r="AF366" i="5" a="1"/>
  <c r="Q186" i="5" a="1"/>
  <c r="AF199" i="5" a="1"/>
  <c r="Q178" i="5" a="1"/>
  <c r="AF273" i="5" a="1"/>
  <c r="Q401" i="5" a="1"/>
  <c r="Q231" i="5" a="1"/>
  <c r="AF264" i="5" a="1"/>
  <c r="Q322" i="5" a="1"/>
  <c r="Q360" i="5" a="1"/>
  <c r="Q528" i="5" a="1"/>
  <c r="AF249" i="5" a="1"/>
  <c r="Q102" i="5" a="1"/>
  <c r="Q114" i="5" a="1"/>
  <c r="Q150" i="5" a="1"/>
  <c r="Q225" i="5" a="1"/>
  <c r="AF95" i="5" a="1"/>
  <c r="Q19" i="5" a="1"/>
  <c r="Q342" i="5" a="1"/>
  <c r="AF202" i="5" a="1"/>
  <c r="AF214" i="5" a="1"/>
  <c r="AF435" i="5" a="1"/>
  <c r="AF262" i="5" a="1"/>
  <c r="Q58" i="5" a="1"/>
  <c r="Q73" i="5" a="1"/>
  <c r="Q153" i="5" a="1"/>
  <c r="AF371" i="5" a="1"/>
  <c r="Q402" i="5" a="1"/>
  <c r="AF266" i="5" a="1"/>
  <c r="AF511" i="5" a="1"/>
  <c r="Q410" i="5" a="1"/>
  <c r="Q526" i="5" a="1"/>
  <c r="AF271" i="5" a="1"/>
  <c r="Q384" i="5" a="1"/>
  <c r="Q444" i="5" a="1"/>
  <c r="AF487" i="5" a="1"/>
  <c r="AF415" i="5" a="1"/>
  <c r="AF148" i="5" a="1"/>
  <c r="AF169" i="5" a="1"/>
  <c r="Q54" i="5" a="1"/>
  <c r="AF531" i="5" a="1"/>
  <c r="Q529" i="5" a="1"/>
  <c r="AF377" i="5" a="1"/>
  <c r="Q254" i="5" a="1"/>
  <c r="AF540" i="5" a="1"/>
  <c r="Q98" i="5" a="1"/>
  <c r="AF512" i="5" a="1"/>
  <c r="Q568" i="5" a="1"/>
  <c r="Q103" i="5" a="1"/>
  <c r="Q538" i="5" a="1"/>
  <c r="Q284" i="5" a="1"/>
  <c r="AF42" i="5" a="1"/>
  <c r="Q521" i="5" a="1"/>
  <c r="Q214" i="5" a="1"/>
  <c r="Q140" i="5" a="1"/>
  <c r="Q315" i="5" a="1"/>
  <c r="Q100" i="5" a="1"/>
  <c r="AF66" i="5" a="1"/>
  <c r="AF556" i="5" a="1"/>
  <c r="Q160" i="5" a="1"/>
  <c r="AF345" i="5" a="1"/>
  <c r="AF338" i="5" a="1"/>
  <c r="AF536" i="5" a="1"/>
  <c r="Q128" i="5" a="1"/>
  <c r="Q422" i="5" a="1"/>
  <c r="AF171" i="5" a="1"/>
  <c r="Q368" i="5" a="1"/>
  <c r="Q479" i="5" a="1"/>
  <c r="AF343" i="5" a="1"/>
  <c r="AF124" i="5" a="1"/>
  <c r="AF160" i="5" a="1"/>
  <c r="AF305" i="5" a="1"/>
  <c r="AF39" i="5" a="1"/>
  <c r="AF60" i="5" a="1"/>
  <c r="AF510" i="5" a="1"/>
  <c r="Q78" i="5" a="1"/>
  <c r="AF166" i="5" a="1"/>
  <c r="Q467" i="5" a="1"/>
  <c r="AF116" i="5" a="1"/>
  <c r="AF267" i="5" a="1"/>
  <c r="Q434" i="5" a="1"/>
  <c r="AF227" i="5" a="1"/>
  <c r="Q217" i="5" a="1"/>
  <c r="AF552" i="5" a="1"/>
  <c r="Q507" i="5" a="1"/>
  <c r="AF11" i="5" a="1"/>
  <c r="Q425" i="5" a="1"/>
  <c r="Q137" i="5" a="1"/>
  <c r="Q282" i="5" a="1"/>
  <c r="Q51" i="5" a="1"/>
  <c r="Q372" i="5" a="1"/>
  <c r="Q428" i="5" a="1"/>
  <c r="AF35" i="5" a="1"/>
  <c r="Q510" i="5" a="1"/>
  <c r="AF558" i="5" a="1"/>
  <c r="AF20" i="5" a="1"/>
  <c r="AF162" i="5" a="1"/>
  <c r="AF220" i="5" a="1"/>
  <c r="AF486" i="5" a="1"/>
  <c r="Q270" i="5" a="1"/>
  <c r="Q395" i="5" a="1"/>
  <c r="Q255" i="5" a="1"/>
  <c r="AF163" i="5" a="1"/>
  <c r="AF532" i="5" a="1"/>
  <c r="AF315" i="5" a="1"/>
  <c r="Q408" i="5" a="1"/>
  <c r="Q539" i="5" a="1"/>
  <c r="AF268" i="5" a="1"/>
  <c r="Q234" i="5" a="1"/>
  <c r="AF120" i="5" a="1"/>
  <c r="Q328" i="5" a="1"/>
  <c r="Q536" i="5" a="1"/>
  <c r="AF99" i="5" a="1"/>
  <c r="Q300" i="5" a="1"/>
  <c r="Q48" i="5" a="1"/>
  <c r="Q483" i="5" a="1"/>
  <c r="Q451" i="5" a="1"/>
  <c r="Q450" i="5" a="1"/>
  <c r="Q155" i="5" a="1"/>
  <c r="Q551" i="5" a="1"/>
  <c r="Q432" i="5" a="1"/>
  <c r="Q537" i="5" a="1"/>
  <c r="Q27" i="5" a="1"/>
  <c r="AF68" i="5" a="1"/>
  <c r="Q124" i="5" a="1"/>
  <c r="Q281" i="5" a="1"/>
  <c r="AF240" i="5" a="1"/>
  <c r="Q34" i="5" a="1"/>
  <c r="Q310" i="5" a="1"/>
  <c r="Q542" i="5" a="1"/>
  <c r="AF56" i="5" a="1"/>
  <c r="AF243" i="5" a="1"/>
  <c r="Q139" i="5" a="1"/>
  <c r="Q572" i="5" a="1"/>
  <c r="AF398" i="5" a="1"/>
  <c r="Q70" i="5" a="1"/>
  <c r="Q496" i="5" a="1"/>
  <c r="Q398" i="5" a="1"/>
  <c r="AF203" i="5" a="1"/>
  <c r="Q497" i="5" a="1"/>
  <c r="Q555" i="5" a="1"/>
  <c r="Q447" i="5" a="1"/>
  <c r="Q472" i="5" a="1"/>
  <c r="AF543" i="5" a="1"/>
  <c r="Q474" i="5" a="1"/>
  <c r="AF248" i="5" a="1"/>
  <c r="Q340" i="5" a="1"/>
  <c r="Q11" i="5" a="1"/>
  <c r="Q346" i="5" a="1"/>
  <c r="AF94" i="5" a="1"/>
  <c r="Q36" i="5" a="1"/>
  <c r="AF34" i="5" a="1"/>
  <c r="AF250" i="5" a="1"/>
  <c r="Q175" i="5" a="1"/>
  <c r="Q464" i="5" a="1"/>
  <c r="Q40" i="5" a="1"/>
  <c r="Q531" i="5" a="1"/>
  <c r="Q330" i="5" a="1"/>
  <c r="AF263" i="5" a="1"/>
  <c r="AF127" i="5" a="1"/>
  <c r="AF32" i="5" a="1"/>
  <c r="Q511" i="5" a="1"/>
  <c r="AF12" i="5" a="1"/>
  <c r="Q279" i="5" a="1"/>
  <c r="Q71" i="5" a="1"/>
  <c r="AF370" i="5" a="1"/>
  <c r="Q540" i="5" a="1"/>
  <c r="Q324" i="5" a="1"/>
  <c r="AF322" i="5" a="1"/>
  <c r="Q188" i="5" a="1"/>
  <c r="AF399" i="5" a="1"/>
  <c r="Q523" i="5" a="1"/>
  <c r="AF534" i="5" a="1"/>
  <c r="Q249" i="5" a="1"/>
  <c r="Q57" i="5" a="1"/>
  <c r="Q361" i="5" a="1"/>
  <c r="Q24" i="5" a="1"/>
  <c r="AF107" i="5" a="1"/>
  <c r="Q420" i="5" a="1"/>
  <c r="Q343" i="5" a="1"/>
  <c r="Q250" i="5" a="1"/>
  <c r="Q524" i="5" a="1"/>
  <c r="AF361" i="5" a="1"/>
  <c r="Q119" i="5" a="1"/>
  <c r="AF228" i="5" a="1"/>
  <c r="AF241" i="5" a="1"/>
  <c r="Q230" i="5" a="1"/>
  <c r="Q49" i="5" a="1"/>
  <c r="Q92" i="5" a="1"/>
  <c r="Q288" i="5" a="1"/>
  <c r="Q387" i="5" a="1"/>
  <c r="Q68" i="5" a="1"/>
  <c r="Q72" i="5" a="1"/>
  <c r="Q414" i="5" a="1"/>
  <c r="Q560" i="5" a="1"/>
  <c r="Q386" i="5" a="1"/>
  <c r="AF158" i="5" a="1"/>
  <c r="AF427" i="5" a="1"/>
  <c r="Q33" i="5" a="1"/>
  <c r="AF247" i="5" a="1"/>
  <c r="Q385" i="5" a="1"/>
  <c r="Q260" i="5" a="1"/>
  <c r="AF70" i="5" a="1"/>
  <c r="Q121" i="5" a="1"/>
  <c r="AF144" i="5" a="1"/>
  <c r="AF430" i="5" a="1"/>
  <c r="Q226" i="5" a="1"/>
  <c r="Q144" i="5" a="1"/>
  <c r="AF548" i="5" a="1"/>
  <c r="Q258" i="5" a="1"/>
  <c r="AF476" i="5" a="1"/>
  <c r="Q206" i="5" a="1"/>
  <c r="AF376" i="5" a="1"/>
  <c r="AF274" i="5" a="1"/>
  <c r="Q130" i="5" a="1"/>
  <c r="AF372" i="5" a="1"/>
  <c r="AF425" i="5" a="1"/>
  <c r="Q162" i="5" a="1"/>
  <c r="Q294" i="5" a="1"/>
  <c r="Q412" i="5" a="1"/>
  <c r="Q166" i="5" a="1"/>
  <c r="Q200" i="5" a="1"/>
  <c r="Q185" i="5" a="1"/>
  <c r="AF230" i="5" a="1"/>
  <c r="AF284" i="5" a="1"/>
  <c r="Q193" i="5" a="1"/>
  <c r="AF314" i="5" a="1"/>
  <c r="Q344" i="5" a="1"/>
  <c r="AF288" i="5" a="1"/>
  <c r="Q271" i="5" a="1"/>
  <c r="AF191" i="5" a="1"/>
  <c r="Q158" i="5" a="1"/>
  <c r="AF491" i="5" a="1"/>
  <c r="AF272" i="5" a="1"/>
  <c r="Q88" i="5" a="1"/>
  <c r="AF91" i="5" a="1"/>
  <c r="AF142" i="5" a="1"/>
  <c r="Q39" i="5" a="1"/>
  <c r="AF544" i="5" a="1"/>
  <c r="Q481" i="5" a="1"/>
  <c r="AF368" i="5" a="1"/>
  <c r="AF270" i="5" a="1"/>
  <c r="AF369" i="5" a="1"/>
  <c r="Q554" i="5" a="1"/>
  <c r="Q167" i="5" a="1"/>
  <c r="Q195" i="5" a="1"/>
  <c r="AF555" i="5" a="1"/>
  <c r="AF251" i="5" a="1"/>
  <c r="Q99" i="5" a="1"/>
  <c r="Q312" i="5" a="1"/>
  <c r="Q164" i="5" a="1"/>
  <c r="Q406" i="5" a="1"/>
  <c r="AF51" i="5" a="1"/>
  <c r="Q156" i="5" a="1"/>
  <c r="Q106" i="5" a="1"/>
  <c r="Q278" i="5" a="1"/>
  <c r="Q15" i="5" a="1"/>
  <c r="AF452" i="5" a="1"/>
  <c r="AF528" i="5" a="1"/>
  <c r="Q25" i="5" a="1"/>
  <c r="AF19" i="5" a="1"/>
  <c r="AF193" i="5" a="1"/>
  <c r="Q26" i="5" a="1"/>
  <c r="AF198" i="5" a="1"/>
  <c r="AF395" i="5" a="1"/>
  <c r="Q520" i="5" a="1"/>
  <c r="Q321" i="5" a="1"/>
  <c r="Q335" i="5" a="1"/>
  <c r="Q369" i="5" a="1"/>
  <c r="AF428" i="5" a="1"/>
  <c r="Q145" i="5" a="1"/>
  <c r="Q371" i="5" a="1"/>
  <c r="Q183" i="5" a="1"/>
  <c r="Q159" i="5" a="1"/>
  <c r="AF313" i="5" a="1"/>
  <c r="AF529" i="5" a="1"/>
  <c r="AF55" i="5" a="1"/>
  <c r="AF140" i="5" a="1"/>
  <c r="AF174" i="5" a="1"/>
  <c r="Q201" i="5" a="1"/>
  <c r="AF146" i="5" a="1"/>
  <c r="AF406" i="5" a="1"/>
  <c r="AF9" i="5" a="1"/>
  <c r="Q498" i="5" a="1"/>
  <c r="Q97" i="5" a="1"/>
  <c r="AF90" i="5" a="1"/>
  <c r="AF433" i="5" a="1"/>
  <c r="AF550" i="5" a="1"/>
  <c r="Q42" i="5" a="1"/>
  <c r="AF434" i="5" a="1"/>
  <c r="AF31" i="5" a="1"/>
  <c r="Q502" i="5" a="1"/>
  <c r="AF342" i="5" a="1"/>
  <c r="AF167" i="5" a="1"/>
  <c r="Q339" i="5" a="1"/>
  <c r="Q76" i="5" a="1"/>
  <c r="AF172" i="5" a="1"/>
  <c r="Q179" i="5" a="1"/>
  <c r="AF304" i="5" a="1"/>
  <c r="Q561" i="5" a="1"/>
  <c r="Q308" i="5" a="1"/>
  <c r="Q492" i="5" a="1"/>
  <c r="Q215" i="5" a="1"/>
  <c r="Q84" i="5" a="1"/>
  <c r="AF145" i="5" a="1"/>
  <c r="AF126" i="5" a="1"/>
  <c r="AF14" i="5" a="1"/>
  <c r="AF33" i="5" a="1"/>
  <c r="Q65" i="5" a="1"/>
  <c r="Q545" i="5" a="1"/>
  <c r="AF252" i="5" a="1"/>
  <c r="Q44" i="5" a="1"/>
  <c r="Q12" i="5" a="1"/>
  <c r="Q355" i="5" a="1"/>
  <c r="AF559" i="5" a="1"/>
  <c r="Q7" i="5" a="1"/>
  <c r="AF348" i="5" a="1"/>
  <c r="Q112" i="5" a="1"/>
  <c r="Q478" i="5" a="1"/>
  <c r="AF347" i="5" a="1"/>
  <c r="Q508" i="5" a="1"/>
  <c r="Q298" i="5" a="1"/>
  <c r="AF312" i="5" a="1"/>
  <c r="Q427" i="5" a="1"/>
  <c r="AF286" i="5" a="1"/>
  <c r="Q345" i="5" a="1"/>
  <c r="AF89" i="5" a="1"/>
  <c r="AF242" i="5" a="1"/>
  <c r="Q449" i="5" a="1"/>
  <c r="Q580" i="5" a="1"/>
  <c r="Q89" i="5" a="1"/>
  <c r="Q462" i="5" a="1"/>
  <c r="Q454" i="5" a="1"/>
  <c r="AF303" i="5" a="1"/>
  <c r="Q105" i="5" a="1"/>
  <c r="Q326" i="5" a="1"/>
  <c r="Q348" i="5" a="1"/>
  <c r="Q543" i="5" a="1"/>
  <c r="Q556" i="5" a="1"/>
  <c r="Q81" i="5" a="1"/>
  <c r="Q115" i="5" a="1"/>
  <c r="Q505" i="5" a="1"/>
  <c r="AF200" i="5" a="1"/>
  <c r="AF64" i="5" a="1"/>
  <c r="AF422" i="5" a="1"/>
  <c r="Q491" i="5" a="1"/>
  <c r="AF519" i="5" a="1"/>
  <c r="Q532" i="5" a="1"/>
  <c r="AF223" i="5" a="1"/>
  <c r="Q380" i="5" a="1"/>
  <c r="Q295" i="5" a="1"/>
  <c r="AF542" i="5" a="1"/>
  <c r="Q482" i="5" a="1"/>
  <c r="Q415" i="5" a="1"/>
  <c r="Q116" i="5" a="1"/>
  <c r="AF363" i="5" a="1"/>
  <c r="AF473" i="5" a="1"/>
  <c r="Q6" i="5" a="1"/>
  <c r="AF195" i="5" a="1"/>
  <c r="Q64" i="5" a="1"/>
  <c r="AF246" i="5" a="1"/>
  <c r="Q367" i="5" a="1"/>
  <c r="AF113" i="5" a="1"/>
  <c r="Q41" i="5" a="1"/>
  <c r="Q8" i="5" a="1"/>
  <c r="AF554" i="5" a="1"/>
  <c r="Q207" i="5" a="1"/>
  <c r="AF217" i="5" a="1"/>
  <c r="Q353" i="5" a="1"/>
  <c r="Q266" i="5" a="1"/>
  <c r="Q168" i="5" a="1"/>
  <c r="AF212" i="5" a="1"/>
  <c r="AF295" i="5" a="1"/>
  <c r="Q118" i="5" a="1"/>
  <c r="Q275" i="5" a="1"/>
  <c r="Q219" i="5" a="1"/>
  <c r="AF364" i="5" a="1"/>
  <c r="Q59" i="5" a="1"/>
  <c r="Q576" i="5" a="1"/>
  <c r="Q239" i="5" a="1"/>
  <c r="AF535" i="5" a="1"/>
  <c r="AF22" i="5" a="1"/>
  <c r="Q212" i="5" a="1"/>
  <c r="Q438" i="5" a="1"/>
  <c r="Q104" i="5" a="1"/>
  <c r="Q151" i="5" a="1"/>
  <c r="Q110" i="5" a="1"/>
  <c r="Q435" i="5" a="1"/>
  <c r="Q257" i="5" a="1"/>
  <c r="Q126" i="5" a="1"/>
  <c r="Q446" i="5" a="1"/>
  <c r="Q136" i="5" a="1"/>
  <c r="Q194" i="5" a="1"/>
  <c r="AF196" i="5" a="1"/>
  <c r="AF394" i="5" a="1"/>
  <c r="Q83" i="5" a="1"/>
  <c r="AF265" i="5" a="1"/>
  <c r="Q174" i="5" a="1"/>
  <c r="AF65" i="5" a="1"/>
  <c r="Q299" i="5" a="1"/>
  <c r="Q268" i="5" a="1"/>
  <c r="Q527" i="5" a="1"/>
  <c r="AF138" i="5" a="1"/>
  <c r="AF527" i="5" a="1"/>
  <c r="AF156" i="5" a="1"/>
  <c r="Q252" i="5" a="1"/>
  <c r="Q375" i="5" a="1"/>
  <c r="Q276" i="5" a="1"/>
  <c r="Q122" i="5" a="1"/>
  <c r="AF287" i="5" a="1"/>
  <c r="Q457" i="5" a="1"/>
  <c r="Q35" i="5" a="1"/>
  <c r="AF224" i="5" a="1"/>
  <c r="AF351" i="5" a="1"/>
  <c r="Q23" i="5" a="1"/>
  <c r="Q404" i="5" a="1"/>
  <c r="Q242" i="5" a="1"/>
  <c r="Q202" i="5" a="1"/>
  <c r="AF515" i="5" a="1"/>
  <c r="Q383" i="5" a="1"/>
  <c r="Q147" i="5" a="1"/>
  <c r="Q458" i="5" a="1"/>
  <c r="Q332" i="5" a="1"/>
  <c r="Q338" i="5" a="1"/>
  <c r="AF402" i="5" a="1"/>
  <c r="Q388" i="5" a="1"/>
  <c r="Q66" i="5" a="1"/>
  <c r="Q191" i="5" a="1"/>
  <c r="Q163" i="5" a="1"/>
  <c r="Q90" i="5" a="1"/>
  <c r="AF222" i="5" a="1"/>
  <c r="Q316" i="5" a="1"/>
  <c r="AF454" i="5" a="1"/>
  <c r="Q334" i="5" a="1"/>
  <c r="Q488" i="5" a="1"/>
  <c r="AF36" i="5" a="1"/>
  <c r="Q456" i="5" a="1"/>
  <c r="Q486" i="5" a="1"/>
  <c r="AF480" i="5" a="1"/>
  <c r="Q10" i="5" a="1"/>
  <c r="AF201" i="5" a="1"/>
  <c r="Q473" i="5" a="1"/>
  <c r="Q204" i="5" a="1"/>
  <c r="AF514" i="5" a="1"/>
  <c r="AF404" i="5" a="1"/>
  <c r="AF563" i="5" a="1"/>
  <c r="Q320" i="5" a="1"/>
  <c r="Q347" i="5" a="1"/>
  <c r="Q120" i="5" a="1"/>
  <c r="Q400" i="5" a="1"/>
  <c r="Q222" i="5" a="1"/>
  <c r="AF175" i="5" a="1"/>
  <c r="AF321" i="5" a="1"/>
  <c r="Q75" i="5" a="1"/>
  <c r="Q418" i="5" a="1"/>
  <c r="Q579" i="5" a="1"/>
  <c r="Q28" i="5" a="1"/>
  <c r="Q142" i="5" a="1"/>
  <c r="Q262" i="5" a="1"/>
  <c r="Q9" i="5" a="1"/>
  <c r="Q161" i="5" a="1"/>
  <c r="Q377" i="5" a="1"/>
  <c r="AF232" i="5" a="1"/>
  <c r="AF88" i="5" a="1"/>
  <c r="AF17" i="5" a="1"/>
  <c r="AF318" i="5" a="1"/>
  <c r="AF87" i="5" a="1"/>
  <c r="AF58" i="5" a="1"/>
  <c r="Q38" i="5" a="1"/>
  <c r="Q577" i="5" a="1"/>
  <c r="Q86" i="5" a="1"/>
  <c r="Q471" i="5" a="1"/>
  <c r="Q535" i="5" a="1"/>
  <c r="Q423" i="5" a="1"/>
  <c r="Q170" i="5" a="1"/>
  <c r="AF483" i="5" a="1"/>
  <c r="Q267" i="5" a="1"/>
  <c r="AF43" i="5" a="1"/>
  <c r="AF108" i="5" a="1"/>
  <c r="Q263" i="5" a="1"/>
  <c r="AF378" i="5" a="1"/>
  <c r="AF459" i="5" a="1"/>
  <c r="AF97" i="5" a="1"/>
  <c r="Q489" i="5" a="1"/>
  <c r="Q30" i="5" a="1"/>
  <c r="AF159" i="5" a="1"/>
  <c r="Q452" i="5" a="1"/>
  <c r="Q363" i="5" a="1"/>
  <c r="AF513" i="5" a="1"/>
  <c r="AF562" i="5" a="1"/>
  <c r="AF316" i="5" a="1"/>
  <c r="Q235" i="5" a="1"/>
  <c r="Q573" i="5" a="1"/>
  <c r="AF367" i="5" a="1"/>
  <c r="Q403" i="5" a="1"/>
  <c r="Q172" i="5" a="1"/>
  <c r="Q504" i="5" a="1"/>
  <c r="Q274" i="5" a="1"/>
  <c r="AF311" i="5" a="1"/>
  <c r="AF420" i="5" a="1"/>
  <c r="AF123" i="5" a="1"/>
  <c r="Q123" i="5" a="1"/>
  <c r="Q289" i="5" a="1"/>
  <c r="AF547" i="5" a="1"/>
  <c r="AF484" i="5" a="1"/>
  <c r="Q244" i="5" a="1"/>
  <c r="Q514" i="5" a="1"/>
  <c r="Q319" i="5" a="1"/>
  <c r="Q18" i="5" a="1"/>
  <c r="Q74" i="5" a="1"/>
  <c r="Q190" i="5" a="1"/>
  <c r="AF307" i="5" a="1"/>
  <c r="Q208" i="5" a="1"/>
  <c r="Q393" i="5" a="1"/>
  <c r="AF137" i="5" a="1"/>
  <c r="AF15" i="5" a="1"/>
  <c r="AF455" i="5" a="1"/>
  <c r="Q148" i="5" a="1"/>
  <c r="AF110" i="5" a="1"/>
  <c r="AF291" i="5" a="1"/>
  <c r="Q318" i="5" a="1"/>
  <c r="Q567" i="5" a="1"/>
  <c r="Q390" i="5" a="1"/>
  <c r="Q132" i="5" a="1"/>
  <c r="AF457" i="5" a="1"/>
  <c r="AF516" i="5" a="1"/>
  <c r="Q426" i="5" a="1"/>
  <c r="AF482" i="5" a="1"/>
  <c r="Q513" i="5" a="1"/>
  <c r="Q518" i="5" a="1"/>
  <c r="Q138" i="5" a="1"/>
  <c r="Q56" i="5" a="1"/>
  <c r="AF379" i="5" a="1"/>
  <c r="Q559" i="5" a="1"/>
  <c r="AF10" i="5" a="1"/>
  <c r="AF98" i="5" a="1"/>
  <c r="Q127" i="5" a="1"/>
  <c r="Q470" i="5" a="1"/>
  <c r="Q480" i="5" a="1"/>
  <c r="Q534" i="5" a="1"/>
  <c r="Q243" i="5" a="1"/>
  <c r="AF308" i="5" a="1"/>
  <c r="AF507" i="5" a="1"/>
  <c r="Q364" i="5" a="1"/>
  <c r="Q292" i="5" a="1"/>
  <c r="Q218" i="5" a="1"/>
  <c r="Q370" i="5" a="1"/>
  <c r="Q352" i="5" a="1"/>
  <c r="Q192" i="5" a="1"/>
  <c r="AF451" i="5" a="1"/>
  <c r="AF423" i="5" a="1"/>
  <c r="Q82" i="5" a="1"/>
  <c r="Q378" i="5" a="1"/>
  <c r="AF225" i="5" a="1"/>
  <c r="Q198" i="5" a="1"/>
  <c r="Q169" i="5" a="1"/>
  <c r="Q442" i="5" a="1"/>
  <c r="AF407" i="5" a="1"/>
  <c r="Q264" i="5" a="1"/>
  <c r="Q506" i="5" a="1"/>
  <c r="AF290" i="5" a="1"/>
  <c r="AF139" i="5" a="1"/>
  <c r="Q251" i="5" a="1"/>
  <c r="Q329" i="5" a="1"/>
  <c r="AF283" i="5" a="1"/>
  <c r="Q503" i="5" a="1"/>
  <c r="AF518" i="5" a="1"/>
  <c r="Q304" i="5" a="1"/>
  <c r="Q558" i="5" a="1"/>
  <c r="Q394" i="5" a="1"/>
  <c r="Q512" i="5" a="1"/>
  <c r="Q494" i="5" a="1"/>
  <c r="AF458" i="5" a="1"/>
  <c r="AF478" i="5" a="1"/>
  <c r="AF359" i="5" a="1"/>
  <c r="Q350" i="5" a="1"/>
  <c r="AF216" i="5" a="1"/>
  <c r="Q356" i="5" a="1"/>
  <c r="AF462" i="5" a="1"/>
  <c r="Q337" i="5" a="1"/>
  <c r="AF538" i="5" a="1"/>
  <c r="AF551" i="5" a="1"/>
  <c r="Q336" i="5" a="1"/>
  <c r="Q233" i="5" a="1"/>
  <c r="Q146" i="5" a="1"/>
  <c r="AF168" i="5" a="1"/>
  <c r="Q131" i="5" a="1"/>
  <c r="Q484" i="5" a="1"/>
  <c r="Q466" i="5" a="1"/>
  <c r="Q55" i="5" a="1"/>
  <c r="AF463" i="5" a="1"/>
  <c r="AF431" i="5" a="1"/>
  <c r="Q135" i="5" a="1"/>
  <c r="Q374" i="5" a="1"/>
  <c r="Q416" i="5" a="1"/>
  <c r="Q546" i="5" a="1"/>
  <c r="Q152" i="5" a="1"/>
  <c r="Q96" i="5" a="1"/>
  <c r="AF170" i="5" a="1"/>
  <c r="AF57" i="5" a="1"/>
  <c r="AF418" i="5" a="1"/>
  <c r="Q311" i="5" a="1"/>
  <c r="Q17" i="5" a="1"/>
  <c r="Q448" i="5" a="1"/>
  <c r="Q439" i="5" a="1"/>
  <c r="Q550" i="5" a="1"/>
  <c r="Q14" i="5" a="1"/>
  <c r="AF219" i="5" a="1"/>
  <c r="Q272" i="5" a="1"/>
  <c r="Q43" i="5" a="1"/>
  <c r="AF204" i="5" a="1"/>
  <c r="AF289" i="5" a="1"/>
  <c r="Q296" i="5" a="1"/>
  <c r="AF481" i="5" a="1"/>
  <c r="Q228" i="5" a="1"/>
  <c r="Q91" i="5" a="1"/>
  <c r="AF147" i="5" a="1"/>
  <c r="AF546" i="5" a="1"/>
  <c r="Q314" i="5" a="1"/>
  <c r="AF114" i="5" a="1"/>
  <c r="Q216" i="5" a="1"/>
  <c r="AF40" i="5" a="1"/>
  <c r="Q571" i="5" a="1"/>
  <c r="Q238" i="5" a="1"/>
  <c r="Q475" i="5" a="1"/>
  <c r="Q67" i="5" a="1"/>
  <c r="Q95" i="5" a="1"/>
  <c r="Q578" i="5" a="1"/>
  <c r="AF118" i="5" a="1"/>
  <c r="Q4" i="5" a="1"/>
  <c r="Q63" i="5" a="1"/>
  <c r="AF96" i="5" a="1"/>
  <c r="Q290" i="5" a="1"/>
  <c r="Q211" i="5" a="1"/>
  <c r="Q515" i="5" a="1"/>
  <c r="AF419" i="5" a="1"/>
  <c r="AF244" i="5" a="1"/>
  <c r="Q499" i="5" a="1"/>
  <c r="AF215" i="5" a="1"/>
  <c r="AF115" i="5" a="1"/>
  <c r="AF471" i="5" a="1"/>
  <c r="Q409" i="5" a="1"/>
  <c r="AF339" i="5" a="1"/>
  <c r="Q184" i="5" a="1"/>
  <c r="Q530" i="5" a="1"/>
  <c r="AF396" i="5" a="1"/>
  <c r="Q301" i="5" a="1"/>
  <c r="Q445" i="5" a="1"/>
  <c r="Q493" i="5" a="1"/>
  <c r="Q307" i="5" a="1"/>
  <c r="Q392" i="5" a="1"/>
  <c r="Q265" i="5" a="1"/>
  <c r="AF530" i="5" a="1"/>
  <c r="Q566" i="5" a="1"/>
  <c r="Q331" i="5" a="1"/>
  <c r="Q302" i="5" a="1"/>
  <c r="AF344" i="5" a="1"/>
  <c r="Q107" i="5" a="1"/>
  <c r="AF192" i="5" a="1"/>
  <c r="AF282" i="5" a="1"/>
  <c r="AF508" i="5" a="1"/>
  <c r="Q283" i="5" a="1"/>
  <c r="Q440" i="5" a="1"/>
  <c r="Q203" i="5" a="1"/>
  <c r="Q327" i="5" a="1"/>
  <c r="AF86" i="5" a="1"/>
  <c r="AF62" i="5" a="1"/>
  <c r="AF61" i="5" a="1"/>
  <c r="AF229" i="5" a="1"/>
  <c r="Q293" i="5" a="1"/>
  <c r="Q389" i="5" a="1"/>
  <c r="Q501" i="5" a="1"/>
  <c r="Q570" i="5" a="1"/>
  <c r="Q541" i="5" a="1"/>
  <c r="AF490" i="5" a="1"/>
  <c r="AF374" i="5" a="1"/>
  <c r="Q495" i="5" a="1"/>
  <c r="Q441" i="5" a="1"/>
  <c r="AF375" i="5" a="1"/>
  <c r="AF194" i="5" a="1"/>
  <c r="AF30" i="5" a="1"/>
  <c r="Q443" i="5" a="1"/>
  <c r="Q129" i="5" a="1"/>
  <c r="Q45" i="5" a="1"/>
  <c r="Q516" i="5" a="1"/>
  <c r="AF54" i="5" a="1"/>
  <c r="AF416" i="5" a="1"/>
  <c r="Q2" i="5" a="1"/>
  <c r="AF323" i="5" a="1"/>
  <c r="AF226" i="5" a="1"/>
  <c r="Q94" i="5" a="1"/>
  <c r="AF474" i="5" a="1"/>
  <c r="Q196" i="5" a="1"/>
  <c r="AF122" i="5" a="1"/>
  <c r="AF506" i="5" a="1"/>
  <c r="Q424" i="5" a="1"/>
  <c r="Q553" i="5" a="1"/>
  <c r="Q87" i="5" a="1"/>
  <c r="Q171" i="5" a="1"/>
  <c r="Q16" i="5" a="1"/>
  <c r="AF489" i="5" a="1"/>
  <c r="Q248" i="5" a="1"/>
  <c r="Q433" i="5" a="1"/>
  <c r="AF112" i="5" a="1"/>
  <c r="Q149" i="5" a="1"/>
  <c r="Q205" i="5" a="1"/>
  <c r="AF397" i="5" a="1"/>
  <c r="AF509" i="5" a="1"/>
  <c r="Q574" i="5" a="1"/>
  <c r="Q351" i="5" a="1"/>
  <c r="Q111" i="5" a="1"/>
  <c r="AF460" i="5" a="1"/>
  <c r="Q411" i="5" a="1"/>
  <c r="AF111" i="5" a="1"/>
  <c r="AF346" i="5" a="1"/>
  <c r="Q47" i="5" a="1"/>
  <c r="Q376" i="5" a="1"/>
  <c r="Q399" i="5" a="1"/>
  <c r="Q80" i="5" a="1"/>
  <c r="AF319" i="5" a="1"/>
  <c r="AF360" i="5" a="1"/>
  <c r="Q569" i="5" a="1"/>
  <c r="Q291" i="5" a="1"/>
  <c r="Q236" i="5" a="1"/>
  <c r="Q199" i="5" a="1"/>
  <c r="AF38" i="5" a="1"/>
  <c r="Q325" i="5" a="1"/>
  <c r="Q437" i="5" a="1"/>
  <c r="AF485" i="5" a="1"/>
  <c r="Q565" i="5" a="1"/>
  <c r="AF475" i="5" a="1"/>
  <c r="Q552" i="5" a="1"/>
  <c r="AF218" i="5" a="1"/>
  <c r="Q455" i="5" a="1"/>
  <c r="Q303" i="5" a="1"/>
  <c r="Q240" i="5" a="1"/>
  <c r="Q459" i="5" a="1"/>
  <c r="AF59" i="5" a="1"/>
  <c r="AF401" i="5" a="1"/>
  <c r="Q460" i="5" a="1"/>
  <c r="AF488" i="5" a="1"/>
  <c r="Q246" i="5" a="1"/>
  <c r="AF479" i="5" a="1"/>
  <c r="Q181" i="5" a="1"/>
  <c r="Q237" i="5" a="1"/>
  <c r="Q277" i="5" a="1"/>
  <c r="Q381" i="5" a="1"/>
  <c r="AF429" i="5" a="1"/>
  <c r="Q525" i="5" a="1"/>
  <c r="AF560" i="5" a="1"/>
  <c r="AF16" i="5" a="1"/>
  <c r="Q407" i="5" a="1"/>
  <c r="Q287" i="5" a="1"/>
  <c r="AF136" i="5" a="1"/>
  <c r="AF143" i="5" a="1"/>
  <c r="Q32" i="5" a="1"/>
  <c r="Q22" i="5" a="1"/>
  <c r="Q79" i="5" a="1"/>
  <c r="AF564" i="5" a="1"/>
  <c r="Q280" i="5" a="1"/>
  <c r="Q419" i="5" a="1"/>
  <c r="Q305" i="5" a="1"/>
  <c r="Q143" i="5" a="1"/>
  <c r="AF417" i="5" a="1"/>
  <c r="AF71" i="5" a="1"/>
  <c r="Q563" i="5" a="1"/>
  <c r="Q220" i="5" a="1"/>
  <c r="AF161" i="5" a="1"/>
  <c r="AF472" i="5" a="1"/>
  <c r="Q224" i="5" a="1"/>
  <c r="Q500" i="5" a="1"/>
  <c r="Q522" i="5" a="1"/>
  <c r="AF67" i="5" a="1"/>
  <c r="Q366" i="5" a="1"/>
  <c r="Q286" i="5" a="1"/>
  <c r="Q382" i="5" a="1"/>
  <c r="Q50" i="5" a="1"/>
  <c r="AF41" i="5" a="1"/>
  <c r="Q77" i="5" a="1"/>
  <c r="Q133" i="5" a="1"/>
  <c r="Q189" i="5" a="1"/>
  <c r="AF253" i="5" a="1"/>
  <c r="Q357" i="5" a="1"/>
  <c r="AF18" i="5" a="1"/>
  <c r="Q259" i="5" a="1"/>
  <c r="Q29" i="5" a="1"/>
  <c r="Q101" i="5" a="1"/>
  <c r="Q165" i="5" a="1"/>
  <c r="Q229" i="5" a="1"/>
  <c r="Q333" i="5" a="1"/>
  <c r="Q397" i="5" a="1"/>
  <c r="Q469" i="5" a="1"/>
  <c r="Q549" i="5" a="1"/>
  <c r="Q5" i="5" a="1"/>
  <c r="Q61" i="5" a="1"/>
  <c r="Q85" i="5" a="1"/>
  <c r="AF293" i="5" a="1"/>
  <c r="Q557" i="5" a="1"/>
  <c r="Q413" i="5" a="1"/>
  <c r="Q291" i="5" l="1"/>
  <c r="Q16" i="5"/>
  <c r="AF41" i="5"/>
  <c r="Q366" i="5"/>
  <c r="Q85" i="5"/>
  <c r="AL85" i="5" s="1" a="1"/>
  <c r="AL85" i="5" s="1"/>
  <c r="Q265" i="5"/>
  <c r="AF38" i="5"/>
  <c r="Q248" i="5"/>
  <c r="Q171" i="5"/>
  <c r="AF480" i="5"/>
  <c r="AF62" i="5"/>
  <c r="Q440" i="5"/>
  <c r="AL440" i="5" s="1" a="1"/>
  <c r="AL440" i="5" s="1"/>
  <c r="AF472" i="5"/>
  <c r="Q402" i="5"/>
  <c r="Q499" i="5"/>
  <c r="AL499" i="5" s="1" a="1"/>
  <c r="AL499" i="5" s="1"/>
  <c r="Q563" i="5"/>
  <c r="AF374" i="5"/>
  <c r="Q486" i="5"/>
  <c r="Q580" i="5"/>
  <c r="AL580" i="5" s="1" a="1"/>
  <c r="AL580" i="5" s="1"/>
  <c r="Q199" i="5"/>
  <c r="AF371" i="5"/>
  <c r="AF244" i="5"/>
  <c r="Q87" i="5"/>
  <c r="Q243" i="5"/>
  <c r="Q456" i="5"/>
  <c r="AL456" i="5" s="1" a="1"/>
  <c r="AL456" i="5" s="1"/>
  <c r="Q449" i="5"/>
  <c r="AL449" i="5" s="1" a="1"/>
  <c r="AL449" i="5" s="1"/>
  <c r="Q50" i="5"/>
  <c r="AL50" i="5" s="1" a="1"/>
  <c r="AL50" i="5" s="1"/>
  <c r="AF243" i="5"/>
  <c r="Q153" i="5"/>
  <c r="AL153" i="5" s="1" a="1"/>
  <c r="AL153" i="5" s="1"/>
  <c r="AF419" i="5"/>
  <c r="Q283" i="5"/>
  <c r="Q534" i="5"/>
  <c r="AF36" i="5"/>
  <c r="AF242" i="5"/>
  <c r="Q397" i="5"/>
  <c r="Q73" i="5"/>
  <c r="AL73" i="5" s="1" a="1"/>
  <c r="AL73" i="5" s="1"/>
  <c r="AF71" i="5"/>
  <c r="Q480" i="5"/>
  <c r="AL480" i="5" s="1" a="1"/>
  <c r="AL480" i="5" s="1"/>
  <c r="Q488" i="5"/>
  <c r="AF89" i="5"/>
  <c r="Q407" i="5"/>
  <c r="AL407" i="5" s="1" a="1"/>
  <c r="AL407" i="5" s="1"/>
  <c r="AF56" i="5"/>
  <c r="Q58" i="5"/>
  <c r="Q515" i="5"/>
  <c r="AF479" i="5"/>
  <c r="Q181" i="5"/>
  <c r="AL181" i="5" s="1" a="1"/>
  <c r="AL181" i="5" s="1"/>
  <c r="Q334" i="5"/>
  <c r="AL334" i="5" s="1" a="1"/>
  <c r="AL334" i="5" s="1"/>
  <c r="Q345" i="5"/>
  <c r="Q569" i="5"/>
  <c r="AL569" i="5" s="1" a="1"/>
  <c r="AL569" i="5" s="1"/>
  <c r="Q542" i="5"/>
  <c r="AF262" i="5"/>
  <c r="Q211" i="5"/>
  <c r="AL211" i="5" s="1" a="1"/>
  <c r="AL211" i="5" s="1"/>
  <c r="Q553" i="5"/>
  <c r="AL553" i="5" s="1" a="1"/>
  <c r="AL553" i="5" s="1"/>
  <c r="Q470" i="5"/>
  <c r="AL470" i="5" s="1" a="1"/>
  <c r="AL470" i="5" s="1"/>
  <c r="AF454" i="5"/>
  <c r="AF286" i="5"/>
  <c r="AF230" i="5"/>
  <c r="Q310" i="5"/>
  <c r="AF435" i="5"/>
  <c r="Q290" i="5"/>
  <c r="Q129" i="5"/>
  <c r="AL129" i="5" s="1" a="1"/>
  <c r="AL129" i="5" s="1"/>
  <c r="Q127" i="5"/>
  <c r="Q316" i="5"/>
  <c r="AL316" i="5" s="1" a="1"/>
  <c r="AL316" i="5" s="1"/>
  <c r="Q427" i="5"/>
  <c r="Q185" i="5"/>
  <c r="AL185" i="5" s="1" a="1"/>
  <c r="AL185" i="5" s="1"/>
  <c r="Q34" i="5"/>
  <c r="AF214" i="5"/>
  <c r="AF96" i="5"/>
  <c r="AF67" i="5"/>
  <c r="Q389" i="5"/>
  <c r="AL389" i="5" s="1" a="1"/>
  <c r="AL389" i="5" s="1"/>
  <c r="AF222" i="5"/>
  <c r="AF312" i="5"/>
  <c r="AF240" i="5"/>
  <c r="AF202" i="5"/>
  <c r="AF397" i="5"/>
  <c r="AF161" i="5"/>
  <c r="AF98" i="5"/>
  <c r="Q298" i="5"/>
  <c r="AL298" i="5" s="1" a="1"/>
  <c r="AL298" i="5" s="1"/>
  <c r="Q200" i="5"/>
  <c r="Q281" i="5"/>
  <c r="AL281" i="5" s="1" a="1"/>
  <c r="AL281" i="5" s="1"/>
  <c r="Q342" i="5"/>
  <c r="Q63" i="5"/>
  <c r="AF417" i="5"/>
  <c r="AF10" i="5"/>
  <c r="Q90" i="5"/>
  <c r="Q508" i="5"/>
  <c r="Q166" i="5"/>
  <c r="Q19" i="5"/>
  <c r="Q4" i="5"/>
  <c r="AL4" i="5" s="1" a="1"/>
  <c r="AL4" i="5" s="1"/>
  <c r="Q259" i="5"/>
  <c r="AL259" i="5" s="1" a="1"/>
  <c r="AL259" i="5" s="1"/>
  <c r="Q163" i="5"/>
  <c r="AF347" i="5"/>
  <c r="Q412" i="5"/>
  <c r="AL412" i="5" s="1" a="1"/>
  <c r="AL412" i="5" s="1"/>
  <c r="Q124" i="5"/>
  <c r="AF95" i="5"/>
  <c r="AF112" i="5"/>
  <c r="Q559" i="5"/>
  <c r="AK559" i="5" s="1"/>
  <c r="AL559" i="5" s="1" a="1"/>
  <c r="AL559" i="5" s="1"/>
  <c r="Q191" i="5"/>
  <c r="Q478" i="5"/>
  <c r="Q294" i="5"/>
  <c r="AF68" i="5"/>
  <c r="Q225" i="5"/>
  <c r="AF118" i="5"/>
  <c r="Q413" i="5"/>
  <c r="AL413" i="5" s="1" a="1"/>
  <c r="AL413" i="5" s="1"/>
  <c r="AF379" i="5"/>
  <c r="Q66" i="5"/>
  <c r="Q112" i="5"/>
  <c r="Q27" i="5"/>
  <c r="AL27" i="5" s="1" a="1"/>
  <c r="AL27" i="5" s="1"/>
  <c r="Q150" i="5"/>
  <c r="AL150" i="5" s="1" a="1"/>
  <c r="AL150" i="5" s="1"/>
  <c r="Q578" i="5"/>
  <c r="AL578" i="5" s="1" a="1"/>
  <c r="AL578" i="5" s="1"/>
  <c r="Q424" i="5"/>
  <c r="Q56" i="5"/>
  <c r="AL56" i="5" s="1" a="1"/>
  <c r="AL56" i="5" s="1"/>
  <c r="Q388" i="5"/>
  <c r="AL388" i="5" s="1" a="1"/>
  <c r="AL388" i="5" s="1"/>
  <c r="Q162" i="5"/>
  <c r="Q537" i="5"/>
  <c r="Q445" i="5"/>
  <c r="AL445" i="5" s="1" a="1"/>
  <c r="AL445" i="5" s="1"/>
  <c r="Q95" i="5"/>
  <c r="AL95" i="5" s="1" a="1"/>
  <c r="AL95" i="5" s="1"/>
  <c r="Q382" i="5"/>
  <c r="AL382" i="5" s="1" a="1"/>
  <c r="AL382" i="5" s="1"/>
  <c r="Q138" i="5"/>
  <c r="AF402" i="5"/>
  <c r="AF348" i="5"/>
  <c r="AF425" i="5"/>
  <c r="Q432" i="5"/>
  <c r="Q114" i="5"/>
  <c r="Q67" i="5"/>
  <c r="AL67" i="5" s="1" a="1"/>
  <c r="AL67" i="5" s="1"/>
  <c r="Q522" i="5"/>
  <c r="AL522" i="5" s="1" a="1"/>
  <c r="AL522" i="5" s="1"/>
  <c r="Q518" i="5"/>
  <c r="Q338" i="5"/>
  <c r="Q7" i="5"/>
  <c r="AL7" i="5" s="1" a="1"/>
  <c r="AL7" i="5" s="1"/>
  <c r="AF372" i="5"/>
  <c r="Q220" i="5"/>
  <c r="Q513" i="5"/>
  <c r="Q332" i="5"/>
  <c r="AL332" i="5" s="1" a="1"/>
  <c r="AL332" i="5" s="1"/>
  <c r="AF559" i="5"/>
  <c r="Q130" i="5"/>
  <c r="AL130" i="5" s="1" a="1"/>
  <c r="AL130" i="5" s="1"/>
  <c r="Q551" i="5"/>
  <c r="Q102" i="5"/>
  <c r="AL102" i="5" s="1" a="1"/>
  <c r="AL102" i="5" s="1"/>
  <c r="Q77" i="5"/>
  <c r="AL77" i="5" s="1" a="1"/>
  <c r="AL77" i="5" s="1"/>
  <c r="Q143" i="5"/>
  <c r="Q189" i="5"/>
  <c r="AL189" i="5" s="1" a="1"/>
  <c r="AL189" i="5" s="1"/>
  <c r="Q458" i="5"/>
  <c r="Q355" i="5"/>
  <c r="AL355" i="5" s="1" a="1"/>
  <c r="AL355" i="5" s="1"/>
  <c r="AF274" i="5"/>
  <c r="Q155" i="5"/>
  <c r="AL155" i="5" s="1" a="1"/>
  <c r="AL155" i="5" s="1"/>
  <c r="AF249" i="5"/>
  <c r="Q475" i="5"/>
  <c r="AF460" i="5"/>
  <c r="AF482" i="5"/>
  <c r="Q147" i="5"/>
  <c r="Q12" i="5"/>
  <c r="AF376" i="5"/>
  <c r="Q450" i="5"/>
  <c r="Q528" i="5"/>
  <c r="Q238" i="5"/>
  <c r="AL238" i="5" s="1" a="1"/>
  <c r="AL238" i="5" s="1"/>
  <c r="Q236" i="5"/>
  <c r="AL236" i="5" s="1" a="1"/>
  <c r="AL236" i="5" s="1"/>
  <c r="Q426" i="5"/>
  <c r="Q383" i="5"/>
  <c r="AL383" i="5" s="1" a="1"/>
  <c r="AL383" i="5" s="1"/>
  <c r="Q44" i="5"/>
  <c r="AL44" i="5" s="1" a="1"/>
  <c r="AL44" i="5" s="1"/>
  <c r="Q206" i="5"/>
  <c r="AL206" i="5" s="1" a="1"/>
  <c r="AL206" i="5" s="1"/>
  <c r="Q451" i="5"/>
  <c r="Q360" i="5"/>
  <c r="AL360" i="5" s="1" a="1"/>
  <c r="AL360" i="5" s="1"/>
  <c r="Q571" i="5"/>
  <c r="AK571" i="5" s="1"/>
  <c r="AL571" i="5" s="1" a="1"/>
  <c r="AL571" i="5" s="1"/>
  <c r="AF360" i="5"/>
  <c r="AF516" i="5"/>
  <c r="AF515" i="5"/>
  <c r="AF252" i="5"/>
  <c r="AF476" i="5"/>
  <c r="Q483" i="5"/>
  <c r="Q322" i="5"/>
  <c r="AF40" i="5"/>
  <c r="AF506" i="5"/>
  <c r="AF457" i="5"/>
  <c r="Q202" i="5"/>
  <c r="AL202" i="5" s="1" a="1"/>
  <c r="AL202" i="5" s="1"/>
  <c r="Q545" i="5"/>
  <c r="AL545" i="5" s="1" a="1"/>
  <c r="AL545" i="5" s="1"/>
  <c r="Q258" i="5"/>
  <c r="AL258" i="5" s="1" a="1"/>
  <c r="AL258" i="5" s="1"/>
  <c r="Q48" i="5"/>
  <c r="AL48" i="5" s="1" a="1"/>
  <c r="AL48" i="5" s="1"/>
  <c r="AF264" i="5"/>
  <c r="Q216" i="5"/>
  <c r="AF86" i="5"/>
  <c r="Q242" i="5"/>
  <c r="AL242" i="5" s="1" a="1"/>
  <c r="AL242" i="5" s="1"/>
  <c r="Q65" i="5"/>
  <c r="AF61" i="5"/>
  <c r="Q300" i="5"/>
  <c r="AL300" i="5" s="1" a="1"/>
  <c r="AL300" i="5" s="1"/>
  <c r="Q231" i="5"/>
  <c r="AF114" i="5"/>
  <c r="AF508" i="5"/>
  <c r="Q132" i="5"/>
  <c r="AL132" i="5" s="1" a="1"/>
  <c r="AL132" i="5" s="1"/>
  <c r="Q404" i="5"/>
  <c r="AF33" i="5"/>
  <c r="AF548" i="5"/>
  <c r="AF99" i="5"/>
  <c r="Q401" i="5"/>
  <c r="Q314" i="5"/>
  <c r="Q165" i="5"/>
  <c r="Q23" i="5"/>
  <c r="AL23" i="5" s="1" a="1"/>
  <c r="AL23" i="5" s="1"/>
  <c r="AF14" i="5"/>
  <c r="Q144" i="5"/>
  <c r="AF273" i="5"/>
  <c r="AF546" i="5"/>
  <c r="Q305" i="5"/>
  <c r="Q390" i="5"/>
  <c r="AL390" i="5" s="1" a="1"/>
  <c r="AL390" i="5" s="1"/>
  <c r="AF351" i="5"/>
  <c r="AF126" i="5"/>
  <c r="Q226" i="5"/>
  <c r="Q178" i="5"/>
  <c r="AL178" i="5" s="1" a="1"/>
  <c r="AL178" i="5" s="1"/>
  <c r="AF147" i="5"/>
  <c r="Q552" i="5"/>
  <c r="Q567" i="5"/>
  <c r="AL567" i="5" s="1" a="1"/>
  <c r="AL567" i="5" s="1"/>
  <c r="AF224" i="5"/>
  <c r="AF145" i="5"/>
  <c r="AF430" i="5"/>
  <c r="Q536" i="5"/>
  <c r="Q565" i="5"/>
  <c r="AL565" i="5" s="1" a="1"/>
  <c r="AL565" i="5" s="1"/>
  <c r="Q91" i="5"/>
  <c r="Q318" i="5"/>
  <c r="Q35" i="5"/>
  <c r="Q84" i="5"/>
  <c r="AL84" i="5" s="1" a="1"/>
  <c r="AL84" i="5" s="1"/>
  <c r="AF144" i="5"/>
  <c r="Q328" i="5"/>
  <c r="AL328" i="5" s="1" a="1"/>
  <c r="AL328" i="5" s="1"/>
  <c r="AF199" i="5"/>
  <c r="Q228" i="5"/>
  <c r="AF489" i="5"/>
  <c r="AF291" i="5"/>
  <c r="Q457" i="5"/>
  <c r="Q215" i="5"/>
  <c r="Q121" i="5"/>
  <c r="AF120" i="5"/>
  <c r="Q186" i="5"/>
  <c r="AL186" i="5" s="1" a="1"/>
  <c r="AL186" i="5" s="1"/>
  <c r="AF481" i="5"/>
  <c r="AF122" i="5"/>
  <c r="AF110" i="5"/>
  <c r="AF287" i="5"/>
  <c r="Q492" i="5"/>
  <c r="AL492" i="5" s="1" a="1"/>
  <c r="AL492" i="5" s="1"/>
  <c r="AF70" i="5"/>
  <c r="Q234" i="5"/>
  <c r="AL234" i="5" s="1" a="1"/>
  <c r="AL234" i="5" s="1"/>
  <c r="AF366" i="5"/>
  <c r="Q296" i="5"/>
  <c r="AL296" i="5" s="1" a="1"/>
  <c r="AL296" i="5" s="1"/>
  <c r="Q443" i="5"/>
  <c r="AL443" i="5" s="1" a="1"/>
  <c r="AL443" i="5" s="1"/>
  <c r="Q148" i="5"/>
  <c r="Q122" i="5"/>
  <c r="AL122" i="5" s="1" a="1"/>
  <c r="AL122" i="5" s="1"/>
  <c r="Q308" i="5"/>
  <c r="Q260" i="5"/>
  <c r="AL260" i="5" s="1" a="1"/>
  <c r="AL260" i="5" s="1"/>
  <c r="AF268" i="5"/>
  <c r="Q436" i="5"/>
  <c r="AL436" i="5" s="1" a="1"/>
  <c r="AL436" i="5" s="1"/>
  <c r="AF289" i="5"/>
  <c r="Q500" i="5"/>
  <c r="AL500" i="5" s="1" a="1"/>
  <c r="AL500" i="5" s="1"/>
  <c r="AF455" i="5"/>
  <c r="Q276" i="5"/>
  <c r="AL276" i="5" s="1" a="1"/>
  <c r="AL276" i="5" s="1"/>
  <c r="Q561" i="5"/>
  <c r="AL561" i="5" s="1" a="1"/>
  <c r="AL561" i="5" s="1"/>
  <c r="AF485" i="5"/>
  <c r="Q539" i="5"/>
  <c r="Q430" i="5"/>
  <c r="AF204" i="5"/>
  <c r="Q229" i="5"/>
  <c r="Q375" i="5"/>
  <c r="AF304" i="5"/>
  <c r="Q385" i="5"/>
  <c r="AL385" i="5" s="1" a="1"/>
  <c r="AL385" i="5" s="1"/>
  <c r="Q408" i="5"/>
  <c r="AL408" i="5" s="1" a="1"/>
  <c r="AL408" i="5" s="1"/>
  <c r="Q417" i="5"/>
  <c r="AL417" i="5" s="1" a="1"/>
  <c r="AL417" i="5" s="1"/>
  <c r="Q43" i="5"/>
  <c r="Q419" i="5"/>
  <c r="AL419" i="5" s="1" a="1"/>
  <c r="AL419" i="5" s="1"/>
  <c r="Q252" i="5"/>
  <c r="AL252" i="5" s="1" a="1"/>
  <c r="AL252" i="5" s="1"/>
  <c r="Q179" i="5"/>
  <c r="AL179" i="5" s="1" a="1"/>
  <c r="AL179" i="5" s="1"/>
  <c r="AF247" i="5"/>
  <c r="AF315" i="5"/>
  <c r="Q359" i="5"/>
  <c r="Q272" i="5"/>
  <c r="Q392" i="5"/>
  <c r="AL392" i="5" s="1" a="1"/>
  <c r="AL392" i="5" s="1"/>
  <c r="AF15" i="5"/>
  <c r="AF156" i="5"/>
  <c r="AF172" i="5"/>
  <c r="AF532" i="5"/>
  <c r="Q232" i="5"/>
  <c r="Q246" i="5"/>
  <c r="AF137" i="5"/>
  <c r="AF527" i="5"/>
  <c r="Q76" i="5"/>
  <c r="AL76" i="5" s="1" a="1"/>
  <c r="AL76" i="5" s="1"/>
  <c r="Q33" i="5"/>
  <c r="AF253" i="5"/>
  <c r="Q379" i="5"/>
  <c r="AL379" i="5" s="1" a="1"/>
  <c r="AL379" i="5" s="1"/>
  <c r="Q501" i="5"/>
  <c r="AL501" i="5" s="1" a="1"/>
  <c r="AL501" i="5" s="1"/>
  <c r="AF319" i="5"/>
  <c r="AF138" i="5"/>
  <c r="Q339" i="5"/>
  <c r="AF427" i="5"/>
  <c r="AF163" i="5"/>
  <c r="AF310" i="5"/>
  <c r="AF219" i="5"/>
  <c r="Q196" i="5"/>
  <c r="Q393" i="5"/>
  <c r="AL393" i="5" s="1" a="1"/>
  <c r="AL393" i="5" s="1"/>
  <c r="Q527" i="5"/>
  <c r="AF167" i="5"/>
  <c r="AF158" i="5"/>
  <c r="Q255" i="5"/>
  <c r="AL255" i="5" s="1" a="1"/>
  <c r="AL255" i="5" s="1"/>
  <c r="AF362" i="5"/>
  <c r="Q14" i="5"/>
  <c r="Q286" i="5"/>
  <c r="Q208" i="5"/>
  <c r="AL208" i="5" s="1" a="1"/>
  <c r="AL208" i="5" s="1"/>
  <c r="Q268" i="5"/>
  <c r="AL268" i="5" s="1" a="1"/>
  <c r="AL268" i="5" s="1"/>
  <c r="AF342" i="5"/>
  <c r="Q386" i="5"/>
  <c r="AL386" i="5" s="1" a="1"/>
  <c r="AL386" i="5" s="1"/>
  <c r="Q3" i="5"/>
  <c r="AL3" i="5" s="1" a="1"/>
  <c r="AL3" i="5" s="1"/>
  <c r="Q5" i="5"/>
  <c r="AL5" i="5" s="1" a="1"/>
  <c r="AL5" i="5" s="1"/>
  <c r="AF307" i="5"/>
  <c r="Q299" i="5"/>
  <c r="AL299" i="5" s="1" a="1"/>
  <c r="AL299" i="5" s="1"/>
  <c r="Q502" i="5"/>
  <c r="AL502" i="5" s="1" a="1"/>
  <c r="AL502" i="5" s="1"/>
  <c r="Q560" i="5"/>
  <c r="Q395" i="5"/>
  <c r="Q209" i="5"/>
  <c r="AL209" i="5" s="1" a="1"/>
  <c r="AL209" i="5" s="1"/>
  <c r="Q550" i="5"/>
  <c r="AF396" i="5"/>
  <c r="Q190" i="5"/>
  <c r="AL190" i="5" s="1" a="1"/>
  <c r="AL190" i="5" s="1"/>
  <c r="AF31" i="5"/>
  <c r="Q414" i="5"/>
  <c r="AL414" i="5" s="1" a="1"/>
  <c r="AL414" i="5" s="1"/>
  <c r="Q270" i="5"/>
  <c r="Q544" i="5"/>
  <c r="Q439" i="5"/>
  <c r="AL439" i="5" s="1" a="1"/>
  <c r="AL439" i="5" s="1"/>
  <c r="Q280" i="5"/>
  <c r="AL280" i="5" s="1" a="1"/>
  <c r="AL280" i="5" s="1"/>
  <c r="Q74" i="5"/>
  <c r="AL74" i="5" s="1" a="1"/>
  <c r="AL74" i="5" s="1"/>
  <c r="AF65" i="5"/>
  <c r="AF434" i="5"/>
  <c r="AF486" i="5"/>
  <c r="AF52" i="5"/>
  <c r="Q448" i="5"/>
  <c r="AL448" i="5" s="1" a="1"/>
  <c r="AL448" i="5" s="1"/>
  <c r="AF490" i="5"/>
  <c r="Q18" i="5"/>
  <c r="Q174" i="5"/>
  <c r="Q42" i="5"/>
  <c r="AF220" i="5"/>
  <c r="AF63" i="5"/>
  <c r="Q17" i="5"/>
  <c r="Q433" i="5"/>
  <c r="Q319" i="5"/>
  <c r="AL319" i="5" s="1" a="1"/>
  <c r="AL319" i="5" s="1"/>
  <c r="AF265" i="5"/>
  <c r="AF550" i="5"/>
  <c r="Q72" i="5"/>
  <c r="AL72" i="5" s="1" a="1"/>
  <c r="AL72" i="5" s="1"/>
  <c r="AF162" i="5"/>
  <c r="Q306" i="5"/>
  <c r="Q311" i="5"/>
  <c r="Q29" i="5"/>
  <c r="AL29" i="5" s="1" a="1"/>
  <c r="AL29" i="5" s="1"/>
  <c r="Q514" i="5"/>
  <c r="Q83" i="5"/>
  <c r="AL83" i="5" s="1" a="1"/>
  <c r="AL83" i="5" s="1"/>
  <c r="AF433" i="5"/>
  <c r="Q68" i="5"/>
  <c r="AL68" i="5" s="1" a="1"/>
  <c r="AL68" i="5" s="1"/>
  <c r="AF20" i="5"/>
  <c r="Q490" i="5"/>
  <c r="AF418" i="5"/>
  <c r="AF474" i="5"/>
  <c r="Q244" i="5"/>
  <c r="AL244" i="5" s="1" a="1"/>
  <c r="AL244" i="5" s="1"/>
  <c r="AF394" i="5"/>
  <c r="AF90" i="5"/>
  <c r="Q387" i="5"/>
  <c r="AL387" i="5" s="1" a="1"/>
  <c r="AL387" i="5" s="1"/>
  <c r="AF558" i="5"/>
  <c r="AF135" i="5"/>
  <c r="AF57" i="5"/>
  <c r="Q327" i="5"/>
  <c r="AL327" i="5" s="1" a="1"/>
  <c r="AL327" i="5" s="1"/>
  <c r="AF484" i="5"/>
  <c r="AF196" i="5"/>
  <c r="Q510" i="5"/>
  <c r="AF306" i="5"/>
  <c r="Q224" i="5"/>
  <c r="AL224" i="5" s="1" a="1"/>
  <c r="AL224" i="5" s="1"/>
  <c r="AF547" i="5"/>
  <c r="Q194" i="5"/>
  <c r="Q288" i="5"/>
  <c r="AL288" i="5" s="1" a="1"/>
  <c r="AL288" i="5" s="1"/>
  <c r="AF35" i="5"/>
  <c r="AF340" i="5"/>
  <c r="AF170" i="5"/>
  <c r="Q530" i="5"/>
  <c r="Q289" i="5"/>
  <c r="AL289" i="5" s="1" a="1"/>
  <c r="AL289" i="5" s="1"/>
  <c r="Q136" i="5"/>
  <c r="Q97" i="5"/>
  <c r="Q92" i="5"/>
  <c r="Q428" i="5"/>
  <c r="AL428" i="5" s="1" a="1"/>
  <c r="AL428" i="5" s="1"/>
  <c r="AF119" i="5"/>
  <c r="Q96" i="5"/>
  <c r="AL96" i="5" s="1" a="1"/>
  <c r="AL96" i="5" s="1"/>
  <c r="AF564" i="5"/>
  <c r="Q123" i="5"/>
  <c r="Q446" i="5"/>
  <c r="AL446" i="5" s="1" a="1"/>
  <c r="AL446" i="5" s="1"/>
  <c r="Q498" i="5"/>
  <c r="AL498" i="5" s="1" a="1"/>
  <c r="AL498" i="5" s="1"/>
  <c r="Q49" i="5"/>
  <c r="AL49" i="5" s="1" a="1"/>
  <c r="AL49" i="5" s="1"/>
  <c r="Q372" i="5"/>
  <c r="AL372" i="5" s="1" a="1"/>
  <c r="AL372" i="5" s="1"/>
  <c r="AF539" i="5"/>
  <c r="Q152" i="5"/>
  <c r="AL152" i="5" s="1" a="1"/>
  <c r="AL152" i="5" s="1"/>
  <c r="AF16" i="5"/>
  <c r="AF123" i="5"/>
  <c r="Q126" i="5"/>
  <c r="AL126" i="5" s="1" a="1"/>
  <c r="AL126" i="5" s="1"/>
  <c r="AF9" i="5"/>
  <c r="Q230" i="5"/>
  <c r="AL230" i="5" s="1" a="1"/>
  <c r="AL230" i="5" s="1"/>
  <c r="Q51" i="5"/>
  <c r="Q519" i="5"/>
  <c r="AL519" i="5" s="1" a="1"/>
  <c r="AL519" i="5" s="1"/>
  <c r="Q546" i="5"/>
  <c r="AL546" i="5" s="1" a="1"/>
  <c r="AL546" i="5" s="1"/>
  <c r="AF488" i="5"/>
  <c r="AF420" i="5"/>
  <c r="Q257" i="5"/>
  <c r="AL257" i="5" s="1" a="1"/>
  <c r="AL257" i="5" s="1"/>
  <c r="AF406" i="5"/>
  <c r="AF241" i="5"/>
  <c r="Q282" i="5"/>
  <c r="Q273" i="5"/>
  <c r="AL273" i="5" s="1" a="1"/>
  <c r="AL273" i="5" s="1"/>
  <c r="Q416" i="5"/>
  <c r="Q101" i="5"/>
  <c r="AL101" i="5" s="1" a="1"/>
  <c r="AL101" i="5" s="1"/>
  <c r="AF311" i="5"/>
  <c r="Q435" i="5"/>
  <c r="AL435" i="5" s="1" a="1"/>
  <c r="AL435" i="5" s="1"/>
  <c r="AF146" i="5"/>
  <c r="AF228" i="5"/>
  <c r="Q137" i="5"/>
  <c r="Q374" i="5"/>
  <c r="Q94" i="5"/>
  <c r="Q274" i="5"/>
  <c r="AL274" i="5" s="1" a="1"/>
  <c r="AL274" i="5" s="1"/>
  <c r="Q110" i="5"/>
  <c r="Q201" i="5"/>
  <c r="Q119" i="5"/>
  <c r="Q425" i="5"/>
  <c r="Q154" i="5"/>
  <c r="AL154" i="5" s="1" a="1"/>
  <c r="AL154" i="5" s="1"/>
  <c r="Q135" i="5"/>
  <c r="Q557" i="5"/>
  <c r="AL557" i="5" s="1" a="1"/>
  <c r="AL557" i="5" s="1"/>
  <c r="Q504" i="5"/>
  <c r="AL504" i="5" s="1" a="1"/>
  <c r="AL504" i="5" s="1"/>
  <c r="Q151" i="5"/>
  <c r="AL151" i="5" s="1" a="1"/>
  <c r="AL151" i="5" s="1"/>
  <c r="AF174" i="5"/>
  <c r="AF361" i="5"/>
  <c r="AF11" i="5"/>
  <c r="Q564" i="5"/>
  <c r="AF431" i="5"/>
  <c r="AF282" i="5"/>
  <c r="Q172" i="5"/>
  <c r="AL172" i="5" s="1" a="1"/>
  <c r="AL172" i="5" s="1"/>
  <c r="Q104" i="5"/>
  <c r="AL104" i="5" s="1" a="1"/>
  <c r="AL104" i="5" s="1"/>
  <c r="AF140" i="5"/>
  <c r="Q507" i="5"/>
  <c r="AF432" i="5"/>
  <c r="AF463" i="5"/>
  <c r="Q184" i="5"/>
  <c r="AL184" i="5" s="1" a="1"/>
  <c r="AL184" i="5" s="1"/>
  <c r="Q403" i="5"/>
  <c r="Q438" i="5"/>
  <c r="AL438" i="5" s="1" a="1"/>
  <c r="AL438" i="5" s="1"/>
  <c r="AF55" i="5"/>
  <c r="Q524" i="5"/>
  <c r="AL524" i="5" s="1" a="1"/>
  <c r="AL524" i="5" s="1"/>
  <c r="AF552" i="5"/>
  <c r="AF121" i="5"/>
  <c r="Q55" i="5"/>
  <c r="Q79" i="5"/>
  <c r="AL79" i="5" s="1" a="1"/>
  <c r="AL79" i="5" s="1"/>
  <c r="AF367" i="5"/>
  <c r="Q212" i="5"/>
  <c r="AF529" i="5"/>
  <c r="Q250" i="5"/>
  <c r="Q217" i="5"/>
  <c r="Q180" i="5"/>
  <c r="AL180" i="5" s="1" a="1"/>
  <c r="AL180" i="5" s="1"/>
  <c r="Q466" i="5"/>
  <c r="AL466" i="5" s="1" a="1"/>
  <c r="AL466" i="5" s="1"/>
  <c r="Q111" i="5"/>
  <c r="Q573" i="5"/>
  <c r="AK573" i="5" s="1"/>
  <c r="AL573" i="5" s="1" a="1"/>
  <c r="AL573" i="5" s="1"/>
  <c r="AF22" i="5"/>
  <c r="AF313" i="5"/>
  <c r="Q343" i="5"/>
  <c r="AF227" i="5"/>
  <c r="Q227" i="5"/>
  <c r="AL227" i="5" s="1" a="1"/>
  <c r="AL227" i="5" s="1"/>
  <c r="Q460" i="5"/>
  <c r="AL460" i="5" s="1" a="1"/>
  <c r="AL460" i="5" s="1"/>
  <c r="Q235" i="5"/>
  <c r="AL235" i="5" s="1" a="1"/>
  <c r="AL235" i="5" s="1"/>
  <c r="AF535" i="5"/>
  <c r="Q159" i="5"/>
  <c r="Q420" i="5"/>
  <c r="Q434" i="5"/>
  <c r="Q575" i="5"/>
  <c r="AL575" i="5" s="1" a="1"/>
  <c r="AL575" i="5" s="1"/>
  <c r="Q484" i="5"/>
  <c r="AL484" i="5" s="1" a="1"/>
  <c r="AL484" i="5" s="1"/>
  <c r="Q80" i="5"/>
  <c r="AL80" i="5" s="1" a="1"/>
  <c r="AL80" i="5" s="1"/>
  <c r="AF316" i="5"/>
  <c r="Q239" i="5"/>
  <c r="AL239" i="5" s="1" a="1"/>
  <c r="AL239" i="5" s="1"/>
  <c r="Q183" i="5"/>
  <c r="AL183" i="5" s="1" a="1"/>
  <c r="AL183" i="5" s="1"/>
  <c r="AF107" i="5"/>
  <c r="AF267" i="5"/>
  <c r="Q223" i="5"/>
  <c r="Q131" i="5"/>
  <c r="AL131" i="5" s="1" a="1"/>
  <c r="AL131" i="5" s="1"/>
  <c r="AF226" i="5"/>
  <c r="AF562" i="5"/>
  <c r="Q576" i="5"/>
  <c r="AL576" i="5" s="1" a="1"/>
  <c r="AL576" i="5" s="1"/>
  <c r="Q371" i="5"/>
  <c r="AL371" i="5" s="1" a="1"/>
  <c r="AL371" i="5" s="1"/>
  <c r="Q24" i="5"/>
  <c r="AL24" i="5" s="1" a="1"/>
  <c r="AL24" i="5" s="1"/>
  <c r="AF116" i="5"/>
  <c r="AF537" i="5"/>
  <c r="Q203" i="5"/>
  <c r="AF513" i="5"/>
  <c r="Q59" i="5"/>
  <c r="Q145" i="5"/>
  <c r="AL145" i="5" s="1" a="1"/>
  <c r="AL145" i="5" s="1"/>
  <c r="Q361" i="5"/>
  <c r="AL361" i="5" s="1" a="1"/>
  <c r="AL361" i="5" s="1"/>
  <c r="Q467" i="5"/>
  <c r="AL467" i="5" s="1" a="1"/>
  <c r="AL467" i="5" s="1"/>
  <c r="Q354" i="5"/>
  <c r="AL354" i="5" s="1" a="1"/>
  <c r="AL354" i="5" s="1"/>
  <c r="AF168" i="5"/>
  <c r="AF192" i="5"/>
  <c r="Q363" i="5"/>
  <c r="AL363" i="5" s="1" a="1"/>
  <c r="AL363" i="5" s="1"/>
  <c r="AF364" i="5"/>
  <c r="AF428" i="5"/>
  <c r="AF166" i="5"/>
  <c r="AF450" i="5"/>
  <c r="Q146" i="5"/>
  <c r="AL146" i="5" s="1" a="1"/>
  <c r="AL146" i="5" s="1"/>
  <c r="Q452" i="5"/>
  <c r="Q369" i="5"/>
  <c r="Q57" i="5"/>
  <c r="Q78" i="5"/>
  <c r="AL78" i="5" s="1" a="1"/>
  <c r="AL78" i="5" s="1"/>
  <c r="AF350" i="5"/>
  <c r="Q233" i="5"/>
  <c r="AL233" i="5" s="1" a="1"/>
  <c r="AL233" i="5" s="1"/>
  <c r="Q22" i="5"/>
  <c r="AF159" i="5"/>
  <c r="Q335" i="5"/>
  <c r="AL335" i="5" s="1" a="1"/>
  <c r="AL335" i="5" s="1"/>
  <c r="Q249" i="5"/>
  <c r="AL249" i="5" s="1" a="1"/>
  <c r="AL249" i="5" s="1"/>
  <c r="AF510" i="5"/>
  <c r="Q562" i="5"/>
  <c r="Q541" i="5"/>
  <c r="AL541" i="5" s="1" a="1"/>
  <c r="AL541" i="5" s="1"/>
  <c r="Q30" i="5"/>
  <c r="AL30" i="5" s="1" a="1"/>
  <c r="AL30" i="5" s="1"/>
  <c r="Q321" i="5"/>
  <c r="AF534" i="5"/>
  <c r="AF60" i="5"/>
  <c r="Q241" i="5"/>
  <c r="Q336" i="5"/>
  <c r="AL336" i="5" s="1" a="1"/>
  <c r="AL336" i="5" s="1"/>
  <c r="AF401" i="5"/>
  <c r="Q489" i="5"/>
  <c r="AL489" i="5" s="1" a="1"/>
  <c r="AL489" i="5" s="1"/>
  <c r="Q219" i="5"/>
  <c r="Q520" i="5"/>
  <c r="AL520" i="5" s="1" a="1"/>
  <c r="AL520" i="5" s="1"/>
  <c r="Q523" i="5"/>
  <c r="AL523" i="5" s="1" a="1"/>
  <c r="AL523" i="5" s="1"/>
  <c r="AF39" i="5"/>
  <c r="AF231" i="5"/>
  <c r="AF551" i="5"/>
  <c r="Q399" i="5"/>
  <c r="AF97" i="5"/>
  <c r="Q275" i="5"/>
  <c r="AL275" i="5" s="1" a="1"/>
  <c r="AL275" i="5" s="1"/>
  <c r="AF395" i="5"/>
  <c r="AF399" i="5"/>
  <c r="AF305" i="5"/>
  <c r="Q358" i="5"/>
  <c r="AL358" i="5" s="1" a="1"/>
  <c r="AL358" i="5" s="1"/>
  <c r="AF538" i="5"/>
  <c r="AF323" i="5"/>
  <c r="AF459" i="5"/>
  <c r="Q118" i="5"/>
  <c r="AL118" i="5" s="1" a="1"/>
  <c r="AL118" i="5" s="1"/>
  <c r="AF198" i="5"/>
  <c r="Q188" i="5"/>
  <c r="AL188" i="5" s="1" a="1"/>
  <c r="AL188" i="5" s="1"/>
  <c r="AF160" i="5"/>
  <c r="Q297" i="5"/>
  <c r="AL297" i="5" s="1" a="1"/>
  <c r="AL297" i="5" s="1"/>
  <c r="Q337" i="5"/>
  <c r="AL337" i="5" s="1" a="1"/>
  <c r="AL337" i="5" s="1"/>
  <c r="AF30" i="5"/>
  <c r="AF378" i="5"/>
  <c r="AF295" i="5"/>
  <c r="Q26" i="5"/>
  <c r="AL26" i="5" s="1" a="1"/>
  <c r="AL26" i="5" s="1"/>
  <c r="AF124" i="5"/>
  <c r="Q134" i="5"/>
  <c r="AL134" i="5" s="1" a="1"/>
  <c r="AL134" i="5" s="1"/>
  <c r="AF462" i="5"/>
  <c r="Q107" i="5"/>
  <c r="Q263" i="5"/>
  <c r="AF212" i="5"/>
  <c r="AF193" i="5"/>
  <c r="AF322" i="5"/>
  <c r="AF343" i="5"/>
  <c r="Q210" i="5"/>
  <c r="AL210" i="5" s="1" a="1"/>
  <c r="AL210" i="5" s="1"/>
  <c r="Q356" i="5"/>
  <c r="AL356" i="5" s="1" a="1"/>
  <c r="AL356" i="5" s="1"/>
  <c r="AF339" i="5"/>
  <c r="AF108" i="5"/>
  <c r="Q168" i="5"/>
  <c r="AF19" i="5"/>
  <c r="Q324" i="5"/>
  <c r="AL324" i="5" s="1" a="1"/>
  <c r="AL324" i="5" s="1"/>
  <c r="Q479" i="5"/>
  <c r="AL479" i="5" s="1" a="1"/>
  <c r="AL479" i="5" s="1"/>
  <c r="Q187" i="5"/>
  <c r="AL187" i="5" s="1" a="1"/>
  <c r="AL187" i="5" s="1"/>
  <c r="AF216" i="5"/>
  <c r="Q549" i="5"/>
  <c r="AL549" i="5" s="1" a="1"/>
  <c r="AL549" i="5" s="1"/>
  <c r="AF43" i="5"/>
  <c r="Q266" i="5"/>
  <c r="Q25" i="5"/>
  <c r="AL25" i="5" s="1" a="1"/>
  <c r="AL25" i="5" s="1"/>
  <c r="Q540" i="5"/>
  <c r="Q368" i="5"/>
  <c r="AF92" i="5"/>
  <c r="Q325" i="5"/>
  <c r="AL325" i="5" s="1" a="1"/>
  <c r="AL325" i="5" s="1"/>
  <c r="Q307" i="5"/>
  <c r="Q267" i="5"/>
  <c r="AL267" i="5" s="1" a="1"/>
  <c r="AL267" i="5" s="1"/>
  <c r="AF528" i="5"/>
  <c r="AF370" i="5"/>
  <c r="AF171" i="5"/>
  <c r="Q350" i="5"/>
  <c r="AF59" i="5"/>
  <c r="AF483" i="5"/>
  <c r="Q237" i="5"/>
  <c r="AL237" i="5" s="1" a="1"/>
  <c r="AL237" i="5" s="1"/>
  <c r="AF452" i="5"/>
  <c r="Q71" i="5"/>
  <c r="AL71" i="5" s="1" a="1"/>
  <c r="AL71" i="5" s="1"/>
  <c r="Q422" i="5"/>
  <c r="Q548" i="5"/>
  <c r="AL548" i="5" s="1" a="1"/>
  <c r="AL548" i="5" s="1"/>
  <c r="Q376" i="5"/>
  <c r="Q170" i="5"/>
  <c r="AL170" i="5" s="1" a="1"/>
  <c r="AL170" i="5" s="1"/>
  <c r="Q353" i="5"/>
  <c r="AL353" i="5" s="1" a="1"/>
  <c r="AL353" i="5" s="1"/>
  <c r="Q15" i="5"/>
  <c r="Q279" i="5"/>
  <c r="AL279" i="5" s="1" a="1"/>
  <c r="AL279" i="5" s="1"/>
  <c r="Q128" i="5"/>
  <c r="AL128" i="5" s="1" a="1"/>
  <c r="AL128" i="5" s="1"/>
  <c r="Q313" i="5"/>
  <c r="AL313" i="5" s="1" a="1"/>
  <c r="AL313" i="5" s="1"/>
  <c r="AF359" i="5"/>
  <c r="Q2" i="5"/>
  <c r="AL2" i="5" s="1" a="1"/>
  <c r="AL2" i="5" s="1"/>
  <c r="Q423" i="5"/>
  <c r="AF217" i="5"/>
  <c r="Q278" i="5"/>
  <c r="AL278" i="5" s="1" a="1"/>
  <c r="AL278" i="5" s="1"/>
  <c r="AF12" i="5"/>
  <c r="AF536" i="5"/>
  <c r="Q113" i="5"/>
  <c r="AL113" i="5" s="1" a="1"/>
  <c r="AL113" i="5" s="1"/>
  <c r="AF478" i="5"/>
  <c r="AF194" i="5"/>
  <c r="Q535" i="5"/>
  <c r="AL535" i="5" s="1" a="1"/>
  <c r="AL535" i="5" s="1"/>
  <c r="Q207" i="5"/>
  <c r="AL207" i="5" s="1" a="1"/>
  <c r="AL207" i="5" s="1"/>
  <c r="Q106" i="5"/>
  <c r="AL106" i="5" s="1" a="1"/>
  <c r="AL106" i="5" s="1"/>
  <c r="AF229" i="5"/>
  <c r="AF338" i="5"/>
  <c r="Q476" i="5"/>
  <c r="AL476" i="5" s="1" a="1"/>
  <c r="AL476" i="5" s="1"/>
  <c r="AF344" i="5"/>
  <c r="Q471" i="5"/>
  <c r="AF554" i="5"/>
  <c r="Q511" i="5"/>
  <c r="AF345" i="5"/>
  <c r="AF426" i="5"/>
  <c r="AF458" i="5"/>
  <c r="Q8" i="5"/>
  <c r="AL8" i="5" s="1" a="1"/>
  <c r="AL8" i="5" s="1"/>
  <c r="Q156" i="5"/>
  <c r="AL156" i="5" s="1" a="1"/>
  <c r="AL156" i="5" s="1"/>
  <c r="AF32" i="5"/>
  <c r="Q160" i="5"/>
  <c r="AL160" i="5" s="1" a="1"/>
  <c r="AL160" i="5" s="1"/>
  <c r="Q323" i="5"/>
  <c r="AL323" i="5" s="1" a="1"/>
  <c r="AL323" i="5" s="1"/>
  <c r="Q494" i="5"/>
  <c r="AL494" i="5" s="1" a="1"/>
  <c r="AL494" i="5" s="1"/>
  <c r="Q32" i="5"/>
  <c r="Q86" i="5"/>
  <c r="AL86" i="5" s="1" a="1"/>
  <c r="AL86" i="5" s="1"/>
  <c r="Q41" i="5"/>
  <c r="AL41" i="5" s="1" a="1"/>
  <c r="AL41" i="5" s="1"/>
  <c r="AF51" i="5"/>
  <c r="AF556" i="5"/>
  <c r="Q177" i="5"/>
  <c r="AL177" i="5" s="1" a="1"/>
  <c r="AL177" i="5" s="1"/>
  <c r="Q512" i="5"/>
  <c r="AL512" i="5" s="1" a="1"/>
  <c r="AL512" i="5" s="1"/>
  <c r="AF18" i="5"/>
  <c r="Q525" i="5"/>
  <c r="AL525" i="5" s="1" a="1"/>
  <c r="AL525" i="5" s="1"/>
  <c r="AF113" i="5"/>
  <c r="Q406" i="5"/>
  <c r="AL406" i="5" s="1" a="1"/>
  <c r="AL406" i="5" s="1"/>
  <c r="AF127" i="5"/>
  <c r="AF66" i="5"/>
  <c r="Q46" i="5"/>
  <c r="AL46" i="5" s="1" a="1"/>
  <c r="AL46" i="5" s="1"/>
  <c r="Q394" i="5"/>
  <c r="AL394" i="5" s="1" a="1"/>
  <c r="AL394" i="5" s="1"/>
  <c r="Q459" i="5"/>
  <c r="Q577" i="5"/>
  <c r="AL577" i="5" s="1" a="1"/>
  <c r="AL577" i="5" s="1"/>
  <c r="Q367" i="5"/>
  <c r="AF263" i="5"/>
  <c r="Q100" i="5"/>
  <c r="AL100" i="5" s="1" a="1"/>
  <c r="AL100" i="5" s="1"/>
  <c r="Q182" i="5"/>
  <c r="AL182" i="5" s="1" a="1"/>
  <c r="AL182" i="5" s="1"/>
  <c r="Q47" i="5"/>
  <c r="AL47" i="5" s="1" a="1"/>
  <c r="AL47" i="5" s="1"/>
  <c r="Q38" i="5"/>
  <c r="AL38" i="5" s="1" a="1"/>
  <c r="AL38" i="5" s="1"/>
  <c r="AF246" i="5"/>
  <c r="Q164" i="5"/>
  <c r="Q45" i="5"/>
  <c r="AL45" i="5" s="1" a="1"/>
  <c r="AL45" i="5" s="1"/>
  <c r="Q293" i="5"/>
  <c r="AF320" i="5"/>
  <c r="Q558" i="5"/>
  <c r="AF416" i="5"/>
  <c r="AF58" i="5"/>
  <c r="Q64" i="5"/>
  <c r="Q312" i="5"/>
  <c r="Q330" i="5"/>
  <c r="AL330" i="5" s="1" a="1"/>
  <c r="AL330" i="5" s="1"/>
  <c r="Q315" i="5"/>
  <c r="AL315" i="5" s="1" a="1"/>
  <c r="AL315" i="5" s="1"/>
  <c r="Q20" i="5"/>
  <c r="AL20" i="5" s="1" a="1"/>
  <c r="AL20" i="5" s="1"/>
  <c r="Q304" i="5"/>
  <c r="AF375" i="5"/>
  <c r="AF87" i="5"/>
  <c r="AF429" i="5"/>
  <c r="Q99" i="5"/>
  <c r="AL99" i="5" s="1" a="1"/>
  <c r="AL99" i="5" s="1"/>
  <c r="Q531" i="5"/>
  <c r="Q301" i="5"/>
  <c r="AL301" i="5" s="1" a="1"/>
  <c r="AL301" i="5" s="1"/>
  <c r="AF424" i="5"/>
  <c r="AF518" i="5"/>
  <c r="Q302" i="5"/>
  <c r="AL302" i="5" s="1" a="1"/>
  <c r="AL302" i="5" s="1"/>
  <c r="AF318" i="5"/>
  <c r="AF195" i="5"/>
  <c r="AF251" i="5"/>
  <c r="Q40" i="5"/>
  <c r="AL40" i="5" s="1" a="1"/>
  <c r="AL40" i="5" s="1"/>
  <c r="Q140" i="5"/>
  <c r="AL140" i="5" s="1" a="1"/>
  <c r="AL140" i="5" s="1"/>
  <c r="Q503" i="5"/>
  <c r="AL503" i="5" s="1" a="1"/>
  <c r="AL503" i="5" s="1"/>
  <c r="Q409" i="5"/>
  <c r="AL409" i="5" s="1" a="1"/>
  <c r="AL409" i="5" s="1"/>
  <c r="AF17" i="5"/>
  <c r="Q6" i="5"/>
  <c r="AL6" i="5" s="1" a="1"/>
  <c r="AL6" i="5" s="1"/>
  <c r="AF555" i="5"/>
  <c r="Q464" i="5"/>
  <c r="AL464" i="5" s="1" a="1"/>
  <c r="AL464" i="5" s="1"/>
  <c r="Q214" i="5"/>
  <c r="AL214" i="5" s="1" a="1"/>
  <c r="AL214" i="5" s="1"/>
  <c r="Q463" i="5"/>
  <c r="AL463" i="5" s="1" a="1"/>
  <c r="AL463" i="5" s="1"/>
  <c r="AF283" i="5"/>
  <c r="AF143" i="5"/>
  <c r="AF88" i="5"/>
  <c r="AF473" i="5"/>
  <c r="Q195" i="5"/>
  <c r="Q175" i="5"/>
  <c r="Q521" i="5"/>
  <c r="AL521" i="5" s="1" a="1"/>
  <c r="AL521" i="5" s="1"/>
  <c r="Q60" i="5"/>
  <c r="AL60" i="5" s="1" a="1"/>
  <c r="AL60" i="5" s="1"/>
  <c r="Q329" i="5"/>
  <c r="AL329" i="5" s="1" a="1"/>
  <c r="AL329" i="5" s="1"/>
  <c r="AF475" i="5"/>
  <c r="AF232" i="5"/>
  <c r="AF363" i="5"/>
  <c r="Q167" i="5"/>
  <c r="AL167" i="5" s="1" a="1"/>
  <c r="AL167" i="5" s="1"/>
  <c r="AF250" i="5"/>
  <c r="AF42" i="5"/>
  <c r="Q362" i="5"/>
  <c r="AL362" i="5" s="1" a="1"/>
  <c r="AL362" i="5" s="1"/>
  <c r="Q251" i="5"/>
  <c r="AL251" i="5" s="1" a="1"/>
  <c r="AL251" i="5" s="1"/>
  <c r="Q240" i="5"/>
  <c r="AL240" i="5" s="1" a="1"/>
  <c r="AL240" i="5" s="1"/>
  <c r="Q377" i="5"/>
  <c r="Q116" i="5"/>
  <c r="AL116" i="5" s="1" a="1"/>
  <c r="AL116" i="5" s="1"/>
  <c r="Q554" i="5"/>
  <c r="AL554" i="5" s="1" a="1"/>
  <c r="AL554" i="5" s="1"/>
  <c r="AF34" i="5"/>
  <c r="Q284" i="5"/>
  <c r="Q487" i="5"/>
  <c r="AF139" i="5"/>
  <c r="AF346" i="5"/>
  <c r="Q161" i="5"/>
  <c r="AL161" i="5" s="1" a="1"/>
  <c r="AL161" i="5" s="1"/>
  <c r="Q415" i="5"/>
  <c r="Q36" i="5"/>
  <c r="AL36" i="5" s="1" a="1"/>
  <c r="AL36" i="5" s="1"/>
  <c r="Q538" i="5"/>
  <c r="Q62" i="5"/>
  <c r="AL62" i="5" s="1" a="1"/>
  <c r="AL62" i="5" s="1"/>
  <c r="AF290" i="5"/>
  <c r="AF54" i="5"/>
  <c r="Q9" i="5"/>
  <c r="AL9" i="5" s="1" a="1"/>
  <c r="AL9" i="5" s="1"/>
  <c r="Q482" i="5"/>
  <c r="AF369" i="5"/>
  <c r="AF94" i="5"/>
  <c r="Q103" i="5"/>
  <c r="AL103" i="5" s="1" a="1"/>
  <c r="AL103" i="5" s="1"/>
  <c r="Q108" i="5"/>
  <c r="Q441" i="5"/>
  <c r="AL441" i="5" s="1" a="1"/>
  <c r="AL441" i="5" s="1"/>
  <c r="Q262" i="5"/>
  <c r="AL262" i="5" s="1" a="1"/>
  <c r="AL262" i="5" s="1"/>
  <c r="AF542" i="5"/>
  <c r="Q133" i="5"/>
  <c r="AL133" i="5" s="1" a="1"/>
  <c r="AL133" i="5" s="1"/>
  <c r="Q346" i="5"/>
  <c r="Q568" i="5"/>
  <c r="AL568" i="5" s="1" a="1"/>
  <c r="AL568" i="5" s="1"/>
  <c r="Q205" i="5"/>
  <c r="AL205" i="5" s="1" a="1"/>
  <c r="AL205" i="5" s="1"/>
  <c r="Q506" i="5"/>
  <c r="AL506" i="5" s="1" a="1"/>
  <c r="AL506" i="5" s="1"/>
  <c r="Q331" i="5"/>
  <c r="AL331" i="5" s="1" a="1"/>
  <c r="AL331" i="5" s="1"/>
  <c r="Q142" i="5"/>
  <c r="Q295" i="5"/>
  <c r="AL295" i="5" s="1" a="1"/>
  <c r="AL295" i="5" s="1"/>
  <c r="AF270" i="5"/>
  <c r="Q11" i="5"/>
  <c r="AL11" i="5" s="1" a="1"/>
  <c r="AL11" i="5" s="1"/>
  <c r="AF509" i="5"/>
  <c r="Q247" i="5"/>
  <c r="Q264" i="5"/>
  <c r="AL264" i="5" s="1" a="1"/>
  <c r="AL264" i="5" s="1"/>
  <c r="AF471" i="5"/>
  <c r="Q28" i="5"/>
  <c r="AL28" i="5" s="1" a="1"/>
  <c r="AL28" i="5" s="1"/>
  <c r="Q380" i="5"/>
  <c r="AL380" i="5" s="1" a="1"/>
  <c r="AL380" i="5" s="1"/>
  <c r="AF368" i="5"/>
  <c r="Q340" i="5"/>
  <c r="AF512" i="5"/>
  <c r="Q391" i="5"/>
  <c r="AL391" i="5" s="1" a="1"/>
  <c r="AL391" i="5" s="1"/>
  <c r="AF407" i="5"/>
  <c r="Q61" i="5"/>
  <c r="Q579" i="5"/>
  <c r="AL579" i="5" s="1" a="1"/>
  <c r="AL579" i="5" s="1"/>
  <c r="AF223" i="5"/>
  <c r="Q481" i="5"/>
  <c r="AL481" i="5" s="1" a="1"/>
  <c r="AL481" i="5" s="1"/>
  <c r="AF248" i="5"/>
  <c r="Q98" i="5"/>
  <c r="Q396" i="5"/>
  <c r="AL396" i="5" s="1" a="1"/>
  <c r="AL396" i="5" s="1"/>
  <c r="Q442" i="5"/>
  <c r="AL442" i="5" s="1" a="1"/>
  <c r="AL442" i="5" s="1"/>
  <c r="Q351" i="5"/>
  <c r="AL351" i="5" s="1" a="1"/>
  <c r="AL351" i="5" s="1"/>
  <c r="Q418" i="5"/>
  <c r="AL418" i="5" s="1" a="1"/>
  <c r="AL418" i="5" s="1"/>
  <c r="Q532" i="5"/>
  <c r="AF544" i="5"/>
  <c r="Q474" i="5"/>
  <c r="AL474" i="5" s="1" a="1"/>
  <c r="AL474" i="5" s="1"/>
  <c r="AF540" i="5"/>
  <c r="Q31" i="5"/>
  <c r="AL31" i="5" s="1" a="1"/>
  <c r="AL31" i="5" s="1"/>
  <c r="Q169" i="5"/>
  <c r="Q303" i="5"/>
  <c r="Q75" i="5"/>
  <c r="AL75" i="5" s="1" a="1"/>
  <c r="AL75" i="5" s="1"/>
  <c r="AF519" i="5"/>
  <c r="Q39" i="5"/>
  <c r="AL39" i="5" s="1" a="1"/>
  <c r="AL39" i="5" s="1"/>
  <c r="Q254" i="5"/>
  <c r="AL254" i="5" s="1" a="1"/>
  <c r="AL254" i="5" s="1"/>
  <c r="AF294" i="5"/>
  <c r="Q198" i="5"/>
  <c r="AF111" i="5"/>
  <c r="AF321" i="5"/>
  <c r="Q491" i="5"/>
  <c r="AL491" i="5" s="1" a="1"/>
  <c r="AL491" i="5" s="1"/>
  <c r="AF142" i="5"/>
  <c r="AF543" i="5"/>
  <c r="AF377" i="5"/>
  <c r="Q431" i="5"/>
  <c r="AF225" i="5"/>
  <c r="Q469" i="5"/>
  <c r="AL469" i="5" s="1" a="1"/>
  <c r="AL469" i="5" s="1"/>
  <c r="AF175" i="5"/>
  <c r="AF422" i="5"/>
  <c r="AF91" i="5"/>
  <c r="Q472" i="5"/>
  <c r="AL472" i="5" s="1" a="1"/>
  <c r="AL472" i="5" s="1"/>
  <c r="Q529" i="5"/>
  <c r="AL529" i="5" s="1" a="1"/>
  <c r="AL529" i="5" s="1"/>
  <c r="Q176" i="5"/>
  <c r="Q378" i="5"/>
  <c r="Q333" i="5"/>
  <c r="AL333" i="5" s="1" a="1"/>
  <c r="AL333" i="5" s="1"/>
  <c r="Q222" i="5"/>
  <c r="AL222" i="5" s="1" a="1"/>
  <c r="AL222" i="5" s="1"/>
  <c r="AF64" i="5"/>
  <c r="Q88" i="5"/>
  <c r="Q447" i="5"/>
  <c r="AL447" i="5" s="1" a="1"/>
  <c r="AL447" i="5" s="1"/>
  <c r="AF531" i="5"/>
  <c r="Q256" i="5"/>
  <c r="AL256" i="5" s="1" a="1"/>
  <c r="AL256" i="5" s="1"/>
  <c r="Q381" i="5"/>
  <c r="AL381" i="5" s="1" a="1"/>
  <c r="AL381" i="5" s="1"/>
  <c r="Q566" i="5"/>
  <c r="AL566" i="5" s="1" a="1"/>
  <c r="AL566" i="5" s="1"/>
  <c r="Q400" i="5"/>
  <c r="AL400" i="5" s="1" a="1"/>
  <c r="AL400" i="5" s="1"/>
  <c r="AF200" i="5"/>
  <c r="AF272" i="5"/>
  <c r="Q555" i="5"/>
  <c r="Q54" i="5"/>
  <c r="AF164" i="5"/>
  <c r="Q82" i="5"/>
  <c r="AL82" i="5" s="1" a="1"/>
  <c r="AL82" i="5" s="1"/>
  <c r="AF115" i="5"/>
  <c r="Q120" i="5"/>
  <c r="AL120" i="5" s="1" a="1"/>
  <c r="AL120" i="5" s="1"/>
  <c r="Q505" i="5"/>
  <c r="AL505" i="5" s="1" a="1"/>
  <c r="AL505" i="5" s="1"/>
  <c r="AF491" i="5"/>
  <c r="Q357" i="5"/>
  <c r="AL357" i="5" s="1" a="1"/>
  <c r="AL357" i="5" s="1"/>
  <c r="AF169" i="5"/>
  <c r="AF423" i="5"/>
  <c r="AF136" i="5"/>
  <c r="Q347" i="5"/>
  <c r="AL347" i="5" s="1" a="1"/>
  <c r="AL347" i="5" s="1"/>
  <c r="Q115" i="5"/>
  <c r="Q158" i="5"/>
  <c r="AF148" i="5"/>
  <c r="Q465" i="5"/>
  <c r="AL465" i="5" s="1" a="1"/>
  <c r="AL465" i="5" s="1"/>
  <c r="AF451" i="5"/>
  <c r="AF560" i="5"/>
  <c r="Q320" i="5"/>
  <c r="Q81" i="5"/>
  <c r="AL81" i="5" s="1" a="1"/>
  <c r="AL81" i="5" s="1"/>
  <c r="Q497" i="5"/>
  <c r="AL497" i="5" s="1" a="1"/>
  <c r="AL497" i="5" s="1"/>
  <c r="AF415" i="5"/>
  <c r="Q547" i="5"/>
  <c r="Q192" i="5"/>
  <c r="AL192" i="5" s="1" a="1"/>
  <c r="AL192" i="5" s="1"/>
  <c r="Q455" i="5"/>
  <c r="Q149" i="5"/>
  <c r="AL149" i="5" s="1" a="1"/>
  <c r="AL149" i="5" s="1"/>
  <c r="Q556" i="5"/>
  <c r="AL556" i="5" s="1" a="1"/>
  <c r="AL556" i="5" s="1"/>
  <c r="AF191" i="5"/>
  <c r="AF487" i="5"/>
  <c r="AF176" i="5"/>
  <c r="Q493" i="5"/>
  <c r="AL493" i="5" s="1" a="1"/>
  <c r="AL493" i="5" s="1"/>
  <c r="AF293" i="5"/>
  <c r="AF563" i="5"/>
  <c r="Q271" i="5"/>
  <c r="AF203" i="5"/>
  <c r="Q444" i="5"/>
  <c r="AL444" i="5" s="1" a="1"/>
  <c r="AL444" i="5" s="1"/>
  <c r="Q468" i="5"/>
  <c r="AL468" i="5" s="1" a="1"/>
  <c r="AL468" i="5" s="1"/>
  <c r="Q352" i="5"/>
  <c r="AL352" i="5" s="1" a="1"/>
  <c r="AL352" i="5" s="1"/>
  <c r="Q516" i="5"/>
  <c r="AF404" i="5"/>
  <c r="Q543" i="5"/>
  <c r="AF288" i="5"/>
  <c r="Q384" i="5"/>
  <c r="AL384" i="5" s="1" a="1"/>
  <c r="AL384" i="5" s="1"/>
  <c r="AF456" i="5"/>
  <c r="Q370" i="5"/>
  <c r="AL370" i="5" s="1" a="1"/>
  <c r="AL370" i="5" s="1"/>
  <c r="Q495" i="5"/>
  <c r="AL495" i="5" s="1" a="1"/>
  <c r="AL495" i="5" s="1"/>
  <c r="AF514" i="5"/>
  <c r="Q348" i="5"/>
  <c r="AL348" i="5" s="1" a="1"/>
  <c r="AL348" i="5" s="1"/>
  <c r="Q344" i="5"/>
  <c r="AL344" i="5" s="1" a="1"/>
  <c r="AL344" i="5" s="1"/>
  <c r="Q398" i="5"/>
  <c r="AF271" i="5"/>
  <c r="Q437" i="5"/>
  <c r="AL437" i="5" s="1" a="1"/>
  <c r="AL437" i="5" s="1"/>
  <c r="Q218" i="5"/>
  <c r="AF530" i="5"/>
  <c r="Q204" i="5"/>
  <c r="AL204" i="5" s="1" a="1"/>
  <c r="AL204" i="5" s="1"/>
  <c r="Q326" i="5"/>
  <c r="AL326" i="5" s="1" a="1"/>
  <c r="AL326" i="5" s="1"/>
  <c r="Q496" i="5"/>
  <c r="AL496" i="5" s="1" a="1"/>
  <c r="AL496" i="5" s="1"/>
  <c r="Q526" i="5"/>
  <c r="AL526" i="5" s="1" a="1"/>
  <c r="AL526" i="5" s="1"/>
  <c r="AF403" i="5"/>
  <c r="Q292" i="5"/>
  <c r="AF215" i="5"/>
  <c r="Q473" i="5"/>
  <c r="AL473" i="5" s="1" a="1"/>
  <c r="AL473" i="5" s="1"/>
  <c r="Q105" i="5"/>
  <c r="AL105" i="5" s="1" a="1"/>
  <c r="AL105" i="5" s="1"/>
  <c r="AF314" i="5"/>
  <c r="Q70" i="5"/>
  <c r="AL70" i="5" s="1" a="1"/>
  <c r="AL70" i="5" s="1"/>
  <c r="AF400" i="5"/>
  <c r="Q364" i="5"/>
  <c r="AL364" i="5" s="1" a="1"/>
  <c r="AL364" i="5" s="1"/>
  <c r="Q287" i="5"/>
  <c r="AF303" i="5"/>
  <c r="Q193" i="5"/>
  <c r="AF398" i="5"/>
  <c r="Q410" i="5"/>
  <c r="AL410" i="5" s="1" a="1"/>
  <c r="AL410" i="5" s="1"/>
  <c r="Q52" i="5"/>
  <c r="AL52" i="5" s="1" a="1"/>
  <c r="AL52" i="5" s="1"/>
  <c r="Q574" i="5"/>
  <c r="AL574" i="5" s="1" a="1"/>
  <c r="AL574" i="5" s="1"/>
  <c r="Q570" i="5"/>
  <c r="AK570" i="5" s="1"/>
  <c r="AL570" i="5" s="1" a="1"/>
  <c r="AL570" i="5" s="1"/>
  <c r="AF201" i="5"/>
  <c r="Q454" i="5"/>
  <c r="AL454" i="5" s="1" a="1"/>
  <c r="AL454" i="5" s="1"/>
  <c r="Q572" i="5"/>
  <c r="AL572" i="5" s="1" a="1"/>
  <c r="AL572" i="5" s="1"/>
  <c r="AF511" i="5"/>
  <c r="AF507" i="5"/>
  <c r="AF218" i="5"/>
  <c r="Q10" i="5"/>
  <c r="AL10" i="5" s="1" a="1"/>
  <c r="AL10" i="5" s="1"/>
  <c r="Q462" i="5"/>
  <c r="AF284" i="5"/>
  <c r="Q139" i="5"/>
  <c r="AF266" i="5"/>
  <c r="AF292" i="5"/>
  <c r="AF308" i="5"/>
  <c r="Q411" i="5"/>
  <c r="AL411" i="5" s="1" a="1"/>
  <c r="AL411" i="5" s="1"/>
  <c r="Q277" i="5"/>
  <c r="AL277" i="5" s="1" a="1"/>
  <c r="AL277" i="5" s="1"/>
  <c r="Q89" i="5"/>
  <c r="AF533" i="5" a="1"/>
  <c r="AF317" i="5" a="1"/>
  <c r="Q141" i="5" a="1"/>
  <c r="Q285" i="5" a="1"/>
  <c r="AF109" i="5" a="1"/>
  <c r="Q53" i="5" a="1"/>
  <c r="AF341" i="5" a="1"/>
  <c r="Q405" i="5" a="1"/>
  <c r="AF117" i="5" a="1"/>
  <c r="Q461" i="5" a="1"/>
  <c r="Q533" i="5" a="1"/>
  <c r="Q317" i="5" a="1"/>
  <c r="AF69" i="5" a="1"/>
  <c r="AF245" i="5" a="1"/>
  <c r="AF349" i="5" a="1"/>
  <c r="Q485" i="5" a="1"/>
  <c r="Q197" i="5" a="1"/>
  <c r="Q365" i="5" a="1"/>
  <c r="Q37" i="5" a="1"/>
  <c r="AF373" i="5" a="1"/>
  <c r="Q477" i="5" a="1"/>
  <c r="Q93" i="5" a="1"/>
  <c r="Q69" i="5" a="1"/>
  <c r="Q245" i="5" a="1"/>
  <c r="Q349" i="5" a="1"/>
  <c r="Q429" i="5" a="1"/>
  <c r="AF197" i="5" a="1"/>
  <c r="AF365" i="5" a="1"/>
  <c r="AF37" i="5" a="1"/>
  <c r="Q125" i="5" a="1"/>
  <c r="AF477" i="5" a="1"/>
  <c r="AF93" i="5" a="1"/>
  <c r="AF13" i="5" a="1"/>
  <c r="Q213" i="5" a="1"/>
  <c r="AF309" i="5" a="1"/>
  <c r="Q517" i="5" a="1"/>
  <c r="AF157" i="5" a="1"/>
  <c r="AF261" i="5" a="1"/>
  <c r="Q509" i="5" a="1"/>
  <c r="AF269" i="5" a="1"/>
  <c r="Q453" i="5" a="1"/>
  <c r="AF21" i="5" a="1"/>
  <c r="Q13" i="5" a="1"/>
  <c r="AF213" i="5" a="1"/>
  <c r="Q309" i="5" a="1"/>
  <c r="AF517" i="5" a="1"/>
  <c r="Q157" i="5" a="1"/>
  <c r="Q261" i="5" a="1"/>
  <c r="Q253" i="5" a="1"/>
  <c r="AF165" i="5" a="1"/>
  <c r="AF453" i="5" a="1"/>
  <c r="Q21" i="5" a="1"/>
  <c r="Q373" i="5" a="1"/>
  <c r="Q173" i="5" a="1"/>
  <c r="Q269" i="5" a="1"/>
  <c r="AF461" i="5" a="1"/>
  <c r="AF125" i="5" a="1"/>
  <c r="Q221" i="5" a="1"/>
  <c r="AF421" i="5" a="1"/>
  <c r="AF221" i="5" a="1"/>
  <c r="Q421" i="5" a="1"/>
  <c r="AF141" i="5" a="1"/>
  <c r="AF285" i="5" a="1"/>
  <c r="Q109" i="5" a="1"/>
  <c r="AF53" i="5" a="1"/>
  <c r="Q341" i="5" a="1"/>
  <c r="AF405" i="5" a="1"/>
  <c r="Q117" i="5" a="1"/>
  <c r="AF173" i="5" a="1"/>
  <c r="AL198" i="5" l="1" a="1"/>
  <c r="AL198" i="5" s="1"/>
  <c r="AL33" i="5" a="1"/>
  <c r="AL33" i="5" s="1"/>
  <c r="AL346" i="5" a="1"/>
  <c r="AL346" i="5" s="1"/>
  <c r="AL558" i="5" a="1"/>
  <c r="AL558" i="5" s="1"/>
  <c r="AL193" i="5" a="1"/>
  <c r="AL193" i="5" s="1"/>
  <c r="AL142" i="5" a="1"/>
  <c r="AL142" i="5" s="1"/>
  <c r="AL287" i="5" a="1"/>
  <c r="AL287" i="5" s="1"/>
  <c r="AL169" i="5" a="1"/>
  <c r="AL169" i="5" s="1"/>
  <c r="AL403" i="5" a="1"/>
  <c r="AL403" i="5" s="1"/>
  <c r="AL148" i="5" a="1"/>
  <c r="AL148" i="5" s="1"/>
  <c r="AL89" i="5" a="1"/>
  <c r="AL89" i="5" s="1"/>
  <c r="AL320" i="5" a="1"/>
  <c r="AL320" i="5" s="1"/>
  <c r="AL247" i="5" a="1"/>
  <c r="AL247" i="5" s="1"/>
  <c r="AL312" i="5" a="1"/>
  <c r="AL312" i="5" s="1"/>
  <c r="AL263" i="5" a="1"/>
  <c r="AL263" i="5" s="1"/>
  <c r="AL18" i="5" a="1"/>
  <c r="AL18" i="5" s="1"/>
  <c r="AL55" i="5" a="1"/>
  <c r="AL55" i="5" s="1"/>
  <c r="AL564" i="5" a="1"/>
  <c r="AL564" i="5" s="1"/>
  <c r="AL54" i="5" a="1"/>
  <c r="AL54" i="5" s="1"/>
  <c r="AL487" i="5" a="1"/>
  <c r="AL487" i="5" s="1"/>
  <c r="AL555" i="5" a="1"/>
  <c r="AL555" i="5" s="1"/>
  <c r="AL377" i="5" a="1"/>
  <c r="AL377" i="5" s="1"/>
  <c r="AL423" i="5" a="1"/>
  <c r="AL423" i="5" s="1"/>
  <c r="AL452" i="5" a="1"/>
  <c r="AL452" i="5" s="1"/>
  <c r="AL527" i="5" a="1"/>
  <c r="AL527" i="5" s="1"/>
  <c r="AL112" i="5" a="1"/>
  <c r="AL112" i="5" s="1"/>
  <c r="AL532" i="5" a="1"/>
  <c r="AL532" i="5" s="1"/>
  <c r="AL304" i="5" a="1"/>
  <c r="AL304" i="5" s="1"/>
  <c r="AL471" i="5" a="1"/>
  <c r="AL471" i="5" s="1"/>
  <c r="AL343" i="5" a="1"/>
  <c r="AL343" i="5" s="1"/>
  <c r="AL490" i="5" a="1"/>
  <c r="AL490" i="5" s="1"/>
  <c r="AL162" i="5" a="1"/>
  <c r="AL162" i="5" s="1"/>
  <c r="AL286" i="5" a="1"/>
  <c r="AL286" i="5" s="1"/>
  <c r="AF173" i="5"/>
  <c r="Q117" i="5"/>
  <c r="AF405" i="5"/>
  <c r="Q341" i="5"/>
  <c r="AF53" i="5"/>
  <c r="Q109" i="5"/>
  <c r="AF285" i="5"/>
  <c r="AF141" i="5"/>
  <c r="Q421" i="5"/>
  <c r="AL421" i="5" s="1" a="1"/>
  <c r="AL421" i="5" s="1"/>
  <c r="AF221" i="5"/>
  <c r="AF421" i="5"/>
  <c r="Q221" i="5"/>
  <c r="AF125" i="5"/>
  <c r="AF461" i="5"/>
  <c r="Q269" i="5"/>
  <c r="AL269" i="5" s="1" a="1"/>
  <c r="AL269" i="5" s="1"/>
  <c r="Q173" i="5"/>
  <c r="AL173" i="5" s="1" a="1"/>
  <c r="AL173" i="5" s="1"/>
  <c r="Q373" i="5"/>
  <c r="AL373" i="5" s="1" a="1"/>
  <c r="AL373" i="5" s="1"/>
  <c r="Q21" i="5"/>
  <c r="AF453" i="5"/>
  <c r="AF165" i="5"/>
  <c r="Q253" i="5"/>
  <c r="AL253" i="5" s="1" a="1"/>
  <c r="AL253" i="5" s="1"/>
  <c r="Q261" i="5"/>
  <c r="Q157" i="5"/>
  <c r="AF517" i="5"/>
  <c r="Q309" i="5"/>
  <c r="AL309" i="5" s="1" a="1"/>
  <c r="AL309" i="5" s="1"/>
  <c r="AF213" i="5"/>
  <c r="Q13" i="5"/>
  <c r="AF21" i="5"/>
  <c r="Q453" i="5"/>
  <c r="AL453" i="5" s="1" a="1"/>
  <c r="AL453" i="5" s="1"/>
  <c r="AF269" i="5"/>
  <c r="Q509" i="5"/>
  <c r="AF261" i="5"/>
  <c r="AF157" i="5"/>
  <c r="Q517" i="5"/>
  <c r="AF309" i="5"/>
  <c r="Q213" i="5"/>
  <c r="AL213" i="5" s="1" a="1"/>
  <c r="AL213" i="5" s="1"/>
  <c r="AF13" i="5"/>
  <c r="AL13" i="5" s="1" a="1"/>
  <c r="AL13" i="5" s="1"/>
  <c r="AF93" i="5"/>
  <c r="AF477" i="5"/>
  <c r="Q125" i="5"/>
  <c r="AF37" i="5"/>
  <c r="AF365" i="5"/>
  <c r="AF197" i="5"/>
  <c r="Q429" i="5"/>
  <c r="Q349" i="5"/>
  <c r="Q245" i="5"/>
  <c r="Q69" i="5"/>
  <c r="AL69" i="5" s="1" a="1"/>
  <c r="AL69" i="5" s="1"/>
  <c r="Q93" i="5"/>
  <c r="AL93" i="5" s="1" a="1"/>
  <c r="AL93" i="5" s="1"/>
  <c r="Q477" i="5"/>
  <c r="AL477" i="5" s="1" a="1"/>
  <c r="AL477" i="5" s="1"/>
  <c r="AF373" i="5"/>
  <c r="Q37" i="5"/>
  <c r="Q365" i="5"/>
  <c r="AL365" i="5" s="1" a="1"/>
  <c r="AL365" i="5" s="1"/>
  <c r="Q197" i="5"/>
  <c r="AL197" i="5" s="1" a="1"/>
  <c r="AL197" i="5" s="1"/>
  <c r="Q485" i="5"/>
  <c r="AF349" i="5"/>
  <c r="AF245" i="5"/>
  <c r="AF69" i="5"/>
  <c r="Q317" i="5"/>
  <c r="Q533" i="5"/>
  <c r="Q461" i="5"/>
  <c r="AL461" i="5" s="1" a="1"/>
  <c r="AL461" i="5" s="1"/>
  <c r="AF117" i="5"/>
  <c r="Q405" i="5"/>
  <c r="AF341" i="5"/>
  <c r="AL341" i="5" s="1" a="1"/>
  <c r="AL341" i="5" s="1"/>
  <c r="Q53" i="5"/>
  <c r="AF109" i="5"/>
  <c r="Q285" i="5"/>
  <c r="Q141" i="5"/>
  <c r="AF317" i="5"/>
  <c r="AF533" i="5"/>
  <c r="AL533" i="5" s="1" a="1"/>
  <c r="AL533" i="5" s="1"/>
  <c r="AL482" i="5" a="1"/>
  <c r="AL482" i="5" s="1"/>
  <c r="AL457" i="5" a="1"/>
  <c r="AL457" i="5" s="1"/>
  <c r="AL516" i="5" a="1"/>
  <c r="AL516" i="5" s="1"/>
  <c r="AL22" i="5" a="1"/>
  <c r="AL22" i="5" s="1"/>
  <c r="AL433" i="5" a="1"/>
  <c r="AL433" i="5" s="1"/>
  <c r="AL165" i="5" a="1"/>
  <c r="AL165" i="5" s="1"/>
  <c r="AL292" i="5" a="1"/>
  <c r="AL292" i="5" s="1"/>
  <c r="AL350" i="5" a="1"/>
  <c r="AL350" i="5" s="1"/>
  <c r="AL135" i="5" a="1"/>
  <c r="AL135" i="5" s="1"/>
  <c r="AL374" i="5" a="1"/>
  <c r="AL374" i="5" s="1"/>
  <c r="AL416" i="5" a="1"/>
  <c r="AL416" i="5" s="1"/>
  <c r="AL550" i="5" a="1"/>
  <c r="AL550" i="5" s="1"/>
  <c r="AL14" i="5" a="1"/>
  <c r="AL14" i="5" s="1"/>
  <c r="AL272" i="5" a="1"/>
  <c r="AL272" i="5" s="1"/>
  <c r="AL241" i="5" a="1"/>
  <c r="AL241" i="5" s="1"/>
  <c r="AL223" i="5" a="1"/>
  <c r="AL223" i="5" s="1"/>
  <c r="AL544" i="5" a="1"/>
  <c r="AL544" i="5" s="1"/>
  <c r="AL430" i="5" a="1"/>
  <c r="AL430" i="5" s="1"/>
  <c r="AL98" i="5" a="1"/>
  <c r="AL98" i="5" s="1"/>
  <c r="AL434" i="5" a="1"/>
  <c r="AL434" i="5" s="1"/>
  <c r="AL226" i="5" a="1"/>
  <c r="AL226" i="5" s="1"/>
  <c r="AL166" i="5" a="1"/>
  <c r="AL166" i="5" s="1"/>
  <c r="AL200" i="5" a="1"/>
  <c r="AL200" i="5" s="1"/>
  <c r="AL228" i="5" a="1"/>
  <c r="AL228" i="5" s="1"/>
  <c r="AL91" i="5" a="1"/>
  <c r="AL91" i="5" s="1"/>
  <c r="AL314" i="5" a="1"/>
  <c r="AL314" i="5" s="1"/>
  <c r="AL216" i="5" a="1"/>
  <c r="AL216" i="5" s="1"/>
  <c r="AL475" i="5" a="1"/>
  <c r="AL475" i="5" s="1"/>
  <c r="AL405" i="5" a="1"/>
  <c r="AL405" i="5" s="1"/>
  <c r="AL63" i="5" a="1"/>
  <c r="AL63" i="5" s="1"/>
  <c r="AL290" i="5" a="1"/>
  <c r="AL290" i="5" s="1"/>
  <c r="AL515" i="5" a="1"/>
  <c r="AL515" i="5" s="1"/>
  <c r="AL401" i="5" a="1"/>
  <c r="AL401" i="5" s="1"/>
  <c r="AL231" i="5" a="1"/>
  <c r="AL231" i="5" s="1"/>
  <c r="AL322" i="5" a="1"/>
  <c r="AL322" i="5" s="1"/>
  <c r="AL528" i="5" a="1"/>
  <c r="AL528" i="5" s="1"/>
  <c r="AL114" i="5" a="1"/>
  <c r="AL114" i="5" s="1"/>
  <c r="AL225" i="5" a="1"/>
  <c r="AL225" i="5" s="1"/>
  <c r="AL19" i="5" a="1"/>
  <c r="AL19" i="5" s="1"/>
  <c r="AL342" i="5" a="1"/>
  <c r="AL342" i="5" s="1"/>
  <c r="AL58" i="5" a="1"/>
  <c r="AL58" i="5" s="1"/>
  <c r="AL402" i="5" a="1"/>
  <c r="AL402" i="5" s="1"/>
  <c r="AL265" i="5" a="1"/>
  <c r="AL265" i="5" s="1"/>
  <c r="AL538" i="5" a="1"/>
  <c r="AL538" i="5" s="1"/>
  <c r="AL284" i="5" a="1"/>
  <c r="AL284" i="5" s="1"/>
  <c r="AL293" i="5" a="1"/>
  <c r="AL293" i="5" s="1"/>
  <c r="AL422" i="5" a="1"/>
  <c r="AL422" i="5" s="1"/>
  <c r="AL368" i="5" a="1"/>
  <c r="AL368" i="5" s="1"/>
  <c r="AL217" i="5" a="1"/>
  <c r="AL217" i="5" s="1"/>
  <c r="AL507" i="5" a="1"/>
  <c r="AL507" i="5" s="1"/>
  <c r="AL425" i="5" a="1"/>
  <c r="AL425" i="5" s="1"/>
  <c r="AL137" i="5" a="1"/>
  <c r="AL137" i="5" s="1"/>
  <c r="AL282" i="5" a="1"/>
  <c r="AL282" i="5" s="1"/>
  <c r="AL51" i="5" a="1"/>
  <c r="AL51" i="5" s="1"/>
  <c r="AL510" i="5" a="1"/>
  <c r="AL510" i="5" s="1"/>
  <c r="AL270" i="5" a="1"/>
  <c r="AL270" i="5" s="1"/>
  <c r="AL395" i="5" a="1"/>
  <c r="AL395" i="5" s="1"/>
  <c r="AL221" i="5" a="1"/>
  <c r="AL221" i="5" s="1"/>
  <c r="AL539" i="5" a="1"/>
  <c r="AL539" i="5" s="1"/>
  <c r="AL536" i="5" a="1"/>
  <c r="AL536" i="5" s="1"/>
  <c r="AL483" i="5" a="1"/>
  <c r="AL483" i="5" s="1"/>
  <c r="AL451" i="5" a="1"/>
  <c r="AL451" i="5" s="1"/>
  <c r="AL450" i="5" a="1"/>
  <c r="AL450" i="5" s="1"/>
  <c r="AL551" i="5" a="1"/>
  <c r="AL551" i="5" s="1"/>
  <c r="AL432" i="5" a="1"/>
  <c r="AL432" i="5" s="1"/>
  <c r="AL537" i="5" a="1"/>
  <c r="AL537" i="5" s="1"/>
  <c r="AL124" i="5" a="1"/>
  <c r="AL124" i="5" s="1"/>
  <c r="AL109" i="5" a="1"/>
  <c r="AL109" i="5" s="1"/>
  <c r="AL34" i="5" a="1"/>
  <c r="AL34" i="5" s="1"/>
  <c r="AL310" i="5" a="1"/>
  <c r="AL310" i="5" s="1"/>
  <c r="AL542" i="5" a="1"/>
  <c r="AL542" i="5" s="1"/>
  <c r="AL429" i="5" a="1"/>
  <c r="AL429" i="5" s="1"/>
  <c r="AL397" i="5" a="1"/>
  <c r="AL397" i="5" s="1"/>
  <c r="AL199" i="5" a="1"/>
  <c r="AL199" i="5" s="1"/>
  <c r="AL123" i="5" a="1"/>
  <c r="AL123" i="5" s="1"/>
  <c r="AL318" i="5" a="1"/>
  <c r="AL318" i="5" s="1"/>
  <c r="AL378" i="5" a="1"/>
  <c r="AL378" i="5" s="1"/>
  <c r="AL17" i="5" a="1"/>
  <c r="AL17" i="5" s="1"/>
  <c r="AL43" i="5" a="1"/>
  <c r="AL43" i="5" s="1"/>
  <c r="AL176" i="5" a="1"/>
  <c r="AL176" i="5" s="1"/>
  <c r="AL431" i="5" a="1"/>
  <c r="AL431" i="5" s="1"/>
  <c r="AL108" i="5" a="1"/>
  <c r="AL108" i="5" s="1"/>
  <c r="AL306" i="5" a="1"/>
  <c r="AL306" i="5" s="1"/>
  <c r="AL359" i="5" a="1"/>
  <c r="AL359" i="5" s="1"/>
  <c r="AL139" i="5" a="1"/>
  <c r="AL139" i="5" s="1"/>
  <c r="AL540" i="5" a="1"/>
  <c r="AL540" i="5" s="1"/>
  <c r="AL420" i="5" a="1"/>
  <c r="AL420" i="5" s="1"/>
  <c r="AL92" i="5" a="1"/>
  <c r="AL92" i="5" s="1"/>
  <c r="AL560" i="5" a="1"/>
  <c r="AL560" i="5" s="1"/>
  <c r="AL271" i="5" a="1"/>
  <c r="AL271" i="5" s="1"/>
  <c r="AL158" i="5" a="1"/>
  <c r="AL158" i="5" s="1"/>
  <c r="AL88" i="5" a="1"/>
  <c r="AL88" i="5" s="1"/>
  <c r="AL195" i="5" a="1"/>
  <c r="AL195" i="5" s="1"/>
  <c r="AL164" i="5" a="1"/>
  <c r="AL164" i="5" s="1"/>
  <c r="AL15" i="5" a="1"/>
  <c r="AL15" i="5" s="1"/>
  <c r="AL321" i="5" a="1"/>
  <c r="AL321" i="5" s="1"/>
  <c r="AL369" i="5" a="1"/>
  <c r="AL369" i="5" s="1"/>
  <c r="AL159" i="5" a="1"/>
  <c r="AL159" i="5" s="1"/>
  <c r="AL201" i="5" a="1"/>
  <c r="AL201" i="5" s="1"/>
  <c r="AL97" i="5" a="1"/>
  <c r="AL97" i="5" s="1"/>
  <c r="AL37" i="5" a="1"/>
  <c r="AL37" i="5" s="1"/>
  <c r="AL42" i="5" a="1"/>
  <c r="AL42" i="5" s="1"/>
  <c r="AL339" i="5" a="1"/>
  <c r="AL339" i="5" s="1"/>
  <c r="AL308" i="5" a="1"/>
  <c r="AL308" i="5" s="1"/>
  <c r="AL215" i="5" a="1"/>
  <c r="AL215" i="5" s="1"/>
  <c r="AL65" i="5" a="1"/>
  <c r="AL65" i="5" s="1"/>
  <c r="AL12" i="5" a="1"/>
  <c r="AL12" i="5" s="1"/>
  <c r="AL478" i="5" a="1"/>
  <c r="AL478" i="5" s="1"/>
  <c r="AL508" i="5" a="1"/>
  <c r="AL508" i="5" s="1"/>
  <c r="AL427" i="5" a="1"/>
  <c r="AL427" i="5" s="1"/>
  <c r="AL345" i="5" a="1"/>
  <c r="AL345" i="5" s="1"/>
  <c r="AL366" i="5" a="1"/>
  <c r="AL366" i="5" s="1"/>
  <c r="AL514" i="5" a="1"/>
  <c r="AL514" i="5" s="1"/>
  <c r="AL455" i="5" a="1"/>
  <c r="AL455" i="5" s="1"/>
  <c r="AL218" i="5" a="1"/>
  <c r="AL218" i="5" s="1"/>
  <c r="AL311" i="5" a="1"/>
  <c r="AL311" i="5" s="1"/>
  <c r="AL547" i="5" a="1"/>
  <c r="AL547" i="5" s="1"/>
  <c r="AL562" i="5" a="1"/>
  <c r="AL562" i="5" s="1"/>
  <c r="AL232" i="5" a="1"/>
  <c r="AL232" i="5" s="1"/>
  <c r="AL398" i="5" a="1"/>
  <c r="AL398" i="5" s="1"/>
  <c r="AL340" i="5" a="1"/>
  <c r="AL340" i="5" s="1"/>
  <c r="AL175" i="5" a="1"/>
  <c r="AL175" i="5" s="1"/>
  <c r="AL531" i="5" a="1"/>
  <c r="AL531" i="5" s="1"/>
  <c r="AL511" i="5" a="1"/>
  <c r="AL511" i="5" s="1"/>
  <c r="AL57" i="5" a="1"/>
  <c r="AL57" i="5" s="1"/>
  <c r="AL250" i="5" a="1"/>
  <c r="AL250" i="5" s="1"/>
  <c r="AL119" i="5" a="1"/>
  <c r="AL119" i="5" s="1"/>
  <c r="AL121" i="5" a="1"/>
  <c r="AL121" i="5" s="1"/>
  <c r="AL144" i="5" a="1"/>
  <c r="AL144" i="5" s="1"/>
  <c r="AL294" i="5" a="1"/>
  <c r="AL294" i="5" s="1"/>
  <c r="AL462" i="5" a="1"/>
  <c r="AL462" i="5" s="1"/>
  <c r="AL543" i="5" a="1"/>
  <c r="AL543" i="5" s="1"/>
  <c r="AL115" i="5" a="1"/>
  <c r="AL115" i="5" s="1"/>
  <c r="AL415" i="5" a="1"/>
  <c r="AL415" i="5" s="1"/>
  <c r="AL64" i="5" a="1"/>
  <c r="AL64" i="5" s="1"/>
  <c r="AL367" i="5" a="1"/>
  <c r="AL367" i="5" s="1"/>
  <c r="AL266" i="5" a="1"/>
  <c r="AL266" i="5" s="1"/>
  <c r="AL168" i="5" a="1"/>
  <c r="AL168" i="5" s="1"/>
  <c r="AL219" i="5" a="1"/>
  <c r="AL219" i="5" s="1"/>
  <c r="AL59" i="5" a="1"/>
  <c r="AL59" i="5" s="1"/>
  <c r="AL212" i="5" a="1"/>
  <c r="AL212" i="5" s="1"/>
  <c r="AL110" i="5" a="1"/>
  <c r="AL110" i="5" s="1"/>
  <c r="AL136" i="5" a="1"/>
  <c r="AL136" i="5" s="1"/>
  <c r="AL194" i="5" a="1"/>
  <c r="AL194" i="5" s="1"/>
  <c r="AL174" i="5" a="1"/>
  <c r="AL174" i="5" s="1"/>
  <c r="AL375" i="5" a="1"/>
  <c r="AL375" i="5" s="1"/>
  <c r="AL35" i="5" a="1"/>
  <c r="AL35" i="5" s="1"/>
  <c r="AL404" i="5" a="1"/>
  <c r="AL404" i="5" s="1"/>
  <c r="AL147" i="5" a="1"/>
  <c r="AL147" i="5" s="1"/>
  <c r="AL458" i="5" a="1"/>
  <c r="AL458" i="5" s="1"/>
  <c r="AL338" i="5" a="1"/>
  <c r="AL338" i="5" s="1"/>
  <c r="AL66" i="5" a="1"/>
  <c r="AL66" i="5" s="1"/>
  <c r="AL191" i="5" a="1"/>
  <c r="AL191" i="5" s="1"/>
  <c r="AL163" i="5" a="1"/>
  <c r="AL163" i="5" s="1"/>
  <c r="AL90" i="5" a="1"/>
  <c r="AL90" i="5" s="1"/>
  <c r="AL488" i="5" a="1"/>
  <c r="AL488" i="5" s="1"/>
  <c r="AL486" i="5" a="1"/>
  <c r="AL486" i="5" s="1"/>
  <c r="AL21" i="5" a="1"/>
  <c r="AL21" i="5" s="1"/>
  <c r="AL426" i="5" a="1"/>
  <c r="AL426" i="5" s="1"/>
  <c r="AL513" i="5" a="1"/>
  <c r="AL513" i="5" s="1"/>
  <c r="AL518" i="5" a="1"/>
  <c r="AL518" i="5" s="1"/>
  <c r="AL138" i="5" a="1"/>
  <c r="AL138" i="5" s="1"/>
  <c r="AL127" i="5" a="1"/>
  <c r="AL127" i="5" s="1"/>
  <c r="AL534" i="5" a="1"/>
  <c r="AL534" i="5" s="1"/>
  <c r="AL243" i="5" a="1"/>
  <c r="AL243" i="5" s="1"/>
  <c r="AL171" i="5" a="1"/>
  <c r="AL171" i="5" s="1"/>
  <c r="AL16" i="5" a="1"/>
  <c r="AL16" i="5" s="1"/>
  <c r="AL303" i="5" a="1"/>
  <c r="AL303" i="5" s="1"/>
  <c r="AL61" i="5" a="1"/>
  <c r="AL61" i="5" s="1"/>
  <c r="AL459" i="5" a="1"/>
  <c r="AL459" i="5" s="1"/>
  <c r="AL32" i="5" a="1"/>
  <c r="AL32" i="5" s="1"/>
  <c r="AL376" i="5" a="1"/>
  <c r="AL376" i="5" s="1"/>
  <c r="AL307" i="5" a="1"/>
  <c r="AL307" i="5" s="1"/>
  <c r="AL107" i="5" a="1"/>
  <c r="AL107" i="5" s="1"/>
  <c r="AL399" i="5" a="1"/>
  <c r="AL399" i="5" s="1"/>
  <c r="AL509" i="5" a="1"/>
  <c r="AL509" i="5" s="1"/>
  <c r="AL203" i="5" a="1"/>
  <c r="AL203" i="5" s="1"/>
  <c r="AL111" i="5" a="1"/>
  <c r="AL111" i="5" s="1"/>
  <c r="AL94" i="5" a="1"/>
  <c r="AL94" i="5" s="1"/>
  <c r="AL530" i="5" a="1"/>
  <c r="AL530" i="5" s="1"/>
  <c r="AL196" i="5" a="1"/>
  <c r="AL196" i="5" s="1"/>
  <c r="AL246" i="5" a="1"/>
  <c r="AL246" i="5" s="1"/>
  <c r="AL229" i="5" a="1"/>
  <c r="AL229" i="5" s="1"/>
  <c r="AL485" i="5" a="1"/>
  <c r="AL485" i="5" s="1"/>
  <c r="AL552" i="5" a="1"/>
  <c r="AL552" i="5" s="1"/>
  <c r="AL305" i="5" a="1"/>
  <c r="AL305" i="5" s="1"/>
  <c r="AL143" i="5" a="1"/>
  <c r="AL143" i="5" s="1"/>
  <c r="AL220" i="5" a="1"/>
  <c r="AL220" i="5" s="1"/>
  <c r="AL424" i="5" a="1"/>
  <c r="AL424" i="5" s="1"/>
  <c r="AL283" i="5" a="1"/>
  <c r="AL283" i="5" s="1"/>
  <c r="AL87" i="5" a="1"/>
  <c r="AL87" i="5" s="1"/>
  <c r="AL563" i="5" a="1"/>
  <c r="AL563" i="5" s="1"/>
  <c r="AL248" i="5" a="1"/>
  <c r="AL248" i="5" s="1"/>
  <c r="AL291" i="5" a="1"/>
  <c r="AL291" i="5" s="1"/>
  <c r="AL349" i="5" l="1" a="1"/>
  <c r="AL349" i="5" s="1"/>
  <c r="AL285" i="5" a="1"/>
  <c r="AL285" i="5" s="1"/>
  <c r="AL261" i="5" a="1"/>
  <c r="AL261" i="5" s="1"/>
  <c r="AL53" i="5" a="1"/>
  <c r="AL53" i="5" s="1"/>
  <c r="AL125" i="5" a="1"/>
  <c r="AL125" i="5" s="1"/>
  <c r="AL157" i="5" a="1"/>
  <c r="AL157" i="5" s="1"/>
  <c r="AL245" i="5" a="1"/>
  <c r="AL245" i="5" s="1"/>
  <c r="AL141" i="5" a="1"/>
  <c r="AL141" i="5" s="1"/>
  <c r="AM296" i="5" s="1"/>
  <c r="AL317" i="5" a="1"/>
  <c r="AL317" i="5" s="1"/>
  <c r="AL517" i="5" a="1"/>
  <c r="AL517" i="5" s="1"/>
  <c r="AL117" i="5" a="1"/>
  <c r="AL117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<sst xmlns="http://schemas.openxmlformats.org/spreadsheetml/2006/main" count="3022" uniqueCount="135">
  <si>
    <t>C</t>
    <phoneticPr fontId="1"/>
  </si>
  <si>
    <t>A</t>
    <phoneticPr fontId="1"/>
  </si>
  <si>
    <t>G</t>
  </si>
  <si>
    <t>D</t>
  </si>
  <si>
    <t>B</t>
  </si>
  <si>
    <t>F</t>
  </si>
  <si>
    <t>C</t>
  </si>
  <si>
    <t>A</t>
  </si>
  <si>
    <t>E</t>
  </si>
  <si>
    <t>G♯</t>
  </si>
  <si>
    <t>F♯</t>
  </si>
  <si>
    <t>C♯</t>
  </si>
  <si>
    <t>D♯</t>
  </si>
  <si>
    <t>B♭</t>
  </si>
  <si>
    <t>A♯</t>
  </si>
  <si>
    <t>E♯</t>
  </si>
  <si>
    <t>E♭</t>
  </si>
  <si>
    <t>A♭</t>
  </si>
  <si>
    <t>D♭</t>
  </si>
  <si>
    <t>G♭</t>
  </si>
  <si>
    <t>C♭</t>
  </si>
  <si>
    <t>F♭</t>
  </si>
  <si>
    <t>E♭♭</t>
  </si>
  <si>
    <t>A♭♭</t>
  </si>
  <si>
    <t>調号数</t>
    <rPh sb="0" eb="2">
      <t>チョウゴウ</t>
    </rPh>
    <rPh sb="2" eb="3">
      <t>スウ</t>
    </rPh>
    <phoneticPr fontId="1"/>
  </si>
  <si>
    <t>m</t>
    <phoneticPr fontId="1"/>
  </si>
  <si>
    <t>moll</t>
    <phoneticPr fontId="1"/>
  </si>
  <si>
    <t>調</t>
  </si>
  <si>
    <t>度</t>
  </si>
  <si>
    <t>転</t>
  </si>
  <si>
    <t>7/9</t>
    <phoneticPr fontId="1"/>
  </si>
  <si>
    <t>根省</t>
    <rPh sb="0" eb="1">
      <t>ネ</t>
    </rPh>
    <rPh sb="1" eb="2">
      <t>ショウ</t>
    </rPh>
    <phoneticPr fontId="1"/>
  </si>
  <si>
    <t>借用</t>
    <rPh sb="0" eb="2">
      <t>シャクヨウ</t>
    </rPh>
    <phoneticPr fontId="1"/>
  </si>
  <si>
    <t>その他</t>
    <rPh sb="2" eb="3">
      <t>タ</t>
    </rPh>
    <phoneticPr fontId="1"/>
  </si>
  <si>
    <t>+</t>
    <phoneticPr fontId="1"/>
  </si>
  <si>
    <t>連結</t>
    <rPh sb="0" eb="2">
      <t>レンケツ</t>
    </rPh>
    <phoneticPr fontId="1"/>
  </si>
  <si>
    <t>予備1</t>
    <rPh sb="0" eb="2">
      <t>ヨビ</t>
    </rPh>
    <phoneticPr fontId="1"/>
  </si>
  <si>
    <t>予備2</t>
    <rPh sb="0" eb="2">
      <t>ヨビ</t>
    </rPh>
    <phoneticPr fontId="1"/>
  </si>
  <si>
    <t>予備3</t>
    <rPh sb="0" eb="2">
      <t>ヨビ</t>
    </rPh>
    <phoneticPr fontId="1"/>
  </si>
  <si>
    <t>M</t>
    <phoneticPr fontId="1"/>
  </si>
  <si>
    <t>dim</t>
    <phoneticPr fontId="1"/>
  </si>
  <si>
    <t>aug</t>
    <phoneticPr fontId="1"/>
  </si>
  <si>
    <t>sus4</t>
    <phoneticPr fontId="1"/>
  </si>
  <si>
    <t>(</t>
    <phoneticPr fontId="1"/>
  </si>
  <si>
    <t>♯♭</t>
    <phoneticPr fontId="1"/>
  </si>
  <si>
    <t>)</t>
    <phoneticPr fontId="1"/>
  </si>
  <si>
    <t>/</t>
    <phoneticPr fontId="1"/>
  </si>
  <si>
    <t>直接入力</t>
    <rPh sb="0" eb="2">
      <t>チョクセツ</t>
    </rPh>
    <rPh sb="2" eb="4">
      <t>ニュウリョク</t>
    </rPh>
    <phoneticPr fontId="1"/>
  </si>
  <si>
    <t>コード</t>
    <phoneticPr fontId="1"/>
  </si>
  <si>
    <t>x</t>
    <phoneticPr fontId="1"/>
  </si>
  <si>
    <t>n</t>
    <phoneticPr fontId="1"/>
  </si>
  <si>
    <t>g</t>
    <phoneticPr fontId="1"/>
  </si>
  <si>
    <t>f</t>
    <phoneticPr fontId="1"/>
  </si>
  <si>
    <t>調合数</t>
    <rPh sb="0" eb="2">
      <t>チョウゴウ</t>
    </rPh>
    <rPh sb="2" eb="3">
      <t>スウ</t>
    </rPh>
    <phoneticPr fontId="1"/>
  </si>
  <si>
    <t>cis</t>
  </si>
  <si>
    <t>fis</t>
  </si>
  <si>
    <t>h</t>
  </si>
  <si>
    <t>e</t>
  </si>
  <si>
    <t>a</t>
  </si>
  <si>
    <t>d</t>
  </si>
  <si>
    <t>g</t>
  </si>
  <si>
    <t>c</t>
  </si>
  <si>
    <t>f</t>
  </si>
  <si>
    <t>b</t>
  </si>
  <si>
    <t>es</t>
  </si>
  <si>
    <t>as</t>
  </si>
  <si>
    <t>des</t>
  </si>
  <si>
    <t>ges</t>
  </si>
  <si>
    <t>ces</t>
  </si>
  <si>
    <t>Ces</t>
  </si>
  <si>
    <t>Ges</t>
  </si>
  <si>
    <t>Des</t>
  </si>
  <si>
    <t>As</t>
  </si>
  <si>
    <t>Es</t>
  </si>
  <si>
    <t>H</t>
  </si>
  <si>
    <t>gis</t>
  </si>
  <si>
    <t>Fis</t>
  </si>
  <si>
    <t>dis</t>
  </si>
  <si>
    <t>Cis</t>
  </si>
  <si>
    <t>ais</t>
  </si>
  <si>
    <t>D♭/F ※N6</t>
    <phoneticPr fontId="1"/>
  </si>
  <si>
    <t>A♭7 ※Gr+6</t>
    <phoneticPr fontId="1"/>
  </si>
  <si>
    <t>D7(♭5)/A♭ ※Fr+6</t>
    <phoneticPr fontId="1"/>
  </si>
  <si>
    <t>↑F♯ ※It+6</t>
    <phoneticPr fontId="1"/>
  </si>
  <si>
    <t>Bm7(♭5)/F ※+46</t>
    <phoneticPr fontId="1"/>
  </si>
  <si>
    <t>p</t>
    <phoneticPr fontId="1"/>
  </si>
  <si>
    <t>i</t>
    <phoneticPr fontId="1"/>
  </si>
  <si>
    <t>Cis:</t>
  </si>
  <si>
    <t>Ⅰ</t>
  </si>
  <si>
    <t>Ⅱ</t>
  </si>
  <si>
    <t>Ⅲ</t>
  </si>
  <si>
    <t>Ⅳ</t>
  </si>
  <si>
    <t>Ⅴ</t>
  </si>
  <si>
    <t>Ⅵ</t>
  </si>
  <si>
    <t>ais:</t>
  </si>
  <si>
    <t>dur</t>
  </si>
  <si>
    <t>moll</t>
  </si>
  <si>
    <t>Fx</t>
  </si>
  <si>
    <t>B♯</t>
  </si>
  <si>
    <t>Gx</t>
  </si>
  <si>
    <t>Cx</t>
  </si>
  <si>
    <t>Dx</t>
  </si>
  <si>
    <t>Fis:</t>
  </si>
  <si>
    <t>dis:</t>
  </si>
  <si>
    <t>H:</t>
  </si>
  <si>
    <t>gis:</t>
  </si>
  <si>
    <t>E:</t>
  </si>
  <si>
    <t>cis:</t>
  </si>
  <si>
    <t>A:</t>
  </si>
  <si>
    <t>fis:</t>
  </si>
  <si>
    <t>D:</t>
  </si>
  <si>
    <t>h:</t>
  </si>
  <si>
    <t>G:</t>
  </si>
  <si>
    <t>e:</t>
  </si>
  <si>
    <t>C:</t>
  </si>
  <si>
    <t>a:</t>
  </si>
  <si>
    <t>F:</t>
  </si>
  <si>
    <t>d:</t>
  </si>
  <si>
    <t>B:</t>
  </si>
  <si>
    <t>g:</t>
  </si>
  <si>
    <t>Es:</t>
  </si>
  <si>
    <t>c:</t>
  </si>
  <si>
    <t>As:</t>
  </si>
  <si>
    <t>f:</t>
  </si>
  <si>
    <t>Des:</t>
  </si>
  <si>
    <t>b:</t>
  </si>
  <si>
    <t>Ges:</t>
  </si>
  <si>
    <t>es:</t>
  </si>
  <si>
    <t>Ces:</t>
  </si>
  <si>
    <t>as:</t>
  </si>
  <si>
    <t>B♭♭</t>
  </si>
  <si>
    <t>des:</t>
  </si>
  <si>
    <t>ges:</t>
  </si>
  <si>
    <t>ces:</t>
  </si>
  <si>
    <t>D♭♭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</si>
</sst>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3" fillId="0" borderId="0" xfId="0" applyFont="1">
      <alignment vertical="center"/>
    </xf>
    <xf numFmtId="0" fontId="3" fillId="4" borderId="0" xfId="0" applyFont="1" applyFill="1">
      <alignment vertical="center"/>
    </xf>
    <xf numFmtId="0" fontId="4" fillId="0" borderId="0" xfId="0" applyFont="1">
      <alignment vertical="center"/>
    </xf>
    <xf numFmtId="0" fontId="4" fillId="4" borderId="0" xfId="0" applyFont="1" applyFill="1">
      <alignment vertical="center"/>
    </xf>
    <xf numFmtId="56" fontId="4" fillId="0" borderId="0" xfId="0" quotePrefix="1" applyNumberFormat="1" applyFont="1">
      <alignment vertical="center"/>
    </xf>
    <xf numFmtId="0" fontId="4" fillId="0" borderId="0" xfId="0" quotePrefix="1" applyFont="1">
      <alignment vertical="center"/>
    </xf>
    <xf numFmtId="0" fontId="3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13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408D8-3EE5-4A15-80E7-11C2B8DB9298}">
  <dimension ref="A1:AM583"/>
  <sheetViews>
    <sheetView tabSelected="1" zoomScale="115" zoomScaleNormal="115" workbookViewId="0">
      <pane ySplit="1" topLeftCell="A2" activePane="bottomLeft" state="frozen"/>
      <selection pane="bottomLeft"/>
    </sheetView>
  </sheetViews>
  <sheetFormatPr defaultColWidth="6.625" defaultRowHeight="16.5" customHeight="1" x14ac:dyDescent="0.4"/>
  <cols>
    <col min="1" max="1" width="6.625" style="6"/>
    <col min="2" max="2" width="4.375" style="6" customWidth="1"/>
    <col min="3" max="3" width="4.625" style="7" customWidth="1"/>
    <col min="4" max="4" width="6.625" style="7"/>
    <col min="5" max="11" width="4.125" style="6" customWidth="1"/>
    <col min="12" max="12" width="6.125" style="6" customWidth="1"/>
    <col min="13" max="15" width="4.875" style="6" customWidth="1"/>
    <col min="16" max="16" width="7.75" style="7" customWidth="1"/>
    <col min="17" max="23" width="4.125" style="6" customWidth="1"/>
    <col min="24" max="24" width="5.375" style="6" customWidth="1"/>
    <col min="25" max="32" width="4.125" style="6" customWidth="1"/>
    <col min="33" max="33" width="6.625" style="6"/>
    <col min="34" max="36" width="4.875" style="6" customWidth="1"/>
    <col min="37" max="37" width="8.375" style="6" customWidth="1"/>
    <col min="38" max="38" width="18" style="7" customWidth="1"/>
    <col min="39" max="39" width="2.375" style="6" customWidth="1"/>
    <col min="40" max="16384" width="6.625" style="6"/>
  </cols>
  <sheetData>
    <row r="1" spans="1:38" s="8" customFormat="1" ht="16.5" customHeight="1" x14ac:dyDescent="0.4">
      <c r="A1" s="8" t="s">
        <v>24</v>
      </c>
      <c r="B1" s="8" t="s">
        <v>25</v>
      </c>
      <c r="C1" s="9" t="s">
        <v>0</v>
      </c>
      <c r="D1" s="9" t="s">
        <v>26</v>
      </c>
      <c r="E1" s="8" t="s">
        <v>27</v>
      </c>
      <c r="F1" s="8" t="s">
        <v>28</v>
      </c>
      <c r="G1" s="10" t="s">
        <v>30</v>
      </c>
      <c r="H1" s="8" t="s">
        <v>29</v>
      </c>
      <c r="I1" s="8" t="s">
        <v>31</v>
      </c>
      <c r="J1" s="8" t="s">
        <v>32</v>
      </c>
      <c r="K1" s="11" t="s">
        <v>34</v>
      </c>
      <c r="L1" s="8" t="s">
        <v>33</v>
      </c>
      <c r="M1" s="8" t="s">
        <v>36</v>
      </c>
      <c r="N1" s="8" t="s">
        <v>37</v>
      </c>
      <c r="O1" s="8" t="s">
        <v>38</v>
      </c>
      <c r="P1" s="9" t="s">
        <v>35</v>
      </c>
      <c r="Q1" s="8" t="s">
        <v>0</v>
      </c>
      <c r="R1" s="8" t="s">
        <v>39</v>
      </c>
      <c r="S1" s="8" t="s">
        <v>25</v>
      </c>
      <c r="T1" s="8" t="s">
        <v>40</v>
      </c>
      <c r="U1" s="8" t="s">
        <v>41</v>
      </c>
      <c r="V1" s="8">
        <v>7</v>
      </c>
      <c r="W1" s="8">
        <v>9</v>
      </c>
      <c r="X1" s="8" t="s">
        <v>42</v>
      </c>
      <c r="Y1" s="8" t="s">
        <v>43</v>
      </c>
      <c r="Z1" s="8" t="s">
        <v>44</v>
      </c>
      <c r="AA1" s="8">
        <v>5</v>
      </c>
      <c r="AB1" s="8">
        <v>7</v>
      </c>
      <c r="AC1" s="8">
        <v>9</v>
      </c>
      <c r="AD1" s="8" t="s">
        <v>45</v>
      </c>
      <c r="AE1" s="11" t="s">
        <v>46</v>
      </c>
      <c r="AF1" s="8" t="s">
        <v>0</v>
      </c>
      <c r="AG1" s="8" t="s">
        <v>33</v>
      </c>
      <c r="AH1" s="8" t="s">
        <v>36</v>
      </c>
      <c r="AI1" s="8" t="s">
        <v>37</v>
      </c>
      <c r="AJ1" s="8" t="s">
        <v>38</v>
      </c>
      <c r="AK1" s="8" t="s">
        <v>47</v>
      </c>
      <c r="AL1" s="9" t="s">
        <v>48</v>
      </c>
    </row>
    <row r="2" spans="1:38" ht="16.5" customHeight="1" x14ac:dyDescent="0.4">
      <c r="A2" s="6">
        <v>0</v>
      </c>
      <c r="C2" s="7" t="str">
        <f t="shared" ref="C2:C65" ca="1" si="0">OFFSET(調C,A2,N(B2="m"))</f>
        <v>C</v>
      </c>
      <c r="D2" s="7" t="str">
        <f t="shared" ref="D2:D66" si="1">IF(B2="m","moll","dur")</f>
        <v>dur</v>
      </c>
      <c r="F2" s="6">
        <v>1</v>
      </c>
      <c r="P2" s="7" t="str">
        <f>IF(M2="x","",_xlfn.TEXTJOIN("",TRUE,E2:L2))</f>
        <v>1</v>
      </c>
      <c r="Q2" s="6" t="str" cm="1">
        <f t="array" aca="1" ref="Q2" ca="1">INDEX(INDIRECT(C2&amp;IF(J2="","_dur","_moll")),F2+IF(I2=8,2),IF(E2="",1,E2))</f>
        <v>C</v>
      </c>
      <c r="R2" s="6" t="str">
        <f>IF(OR(AND(OR(F2=1,F2=4),G2&gt;=7,I2="",J2=""),AND(F2=6,G2=7,I2="",J2&lt;&gt;"")),"M","")</f>
        <v/>
      </c>
      <c r="S2" s="6" t="str">
        <f>IF(OR(AND(OR(F2=2,F2=3,F2=6),J2="",L2=""),AND(F2=4,J2&lt;&gt;"",L2=""),AND(F2=2,G2&gt;0,J2&lt;&gt;"",L2=""),AND(G2=9,H2&gt;=1,I2=8,J2="",L2="")),"m","")</f>
        <v/>
      </c>
      <c r="T2" s="6" t="str">
        <f>IF(OR(AND(F2=2,G2="",J2&lt;&gt;""),AND(F2=5,G2=9,H2&gt;=1,I2=8,J2&lt;&gt;""),AND(F2=5,G2=7,H2&gt;=1,I2=8)),"dim","")</f>
        <v/>
      </c>
      <c r="U2" s="6" t="str">
        <f>IF(AND(G2="",K2="+"),"aug","")</f>
        <v/>
      </c>
      <c r="V2" s="6" t="str">
        <f>IF(OR(AND(G2=7,I2=""),AND(G2=9,H2&gt;=1,I2=8,J2=""),AND(F2=5,G2=9,I2="",J2&lt;&gt;""),AND(F2=5,G2=9,H2&gt;=1,I2=8,J2&lt;&gt;"")),7,"")</f>
        <v/>
      </c>
      <c r="W2" s="6" t="str">
        <f>IF(AND(G2=9,I2="",V2=""),9,"")</f>
        <v/>
      </c>
      <c r="X2" s="6" t="str">
        <f>IF(L2=4,"sus4","")</f>
        <v/>
      </c>
      <c r="Y2" s="6" t="str">
        <f>IF(OR(AND(F2=2,G2=7,I2="",J2&lt;&gt;""),AND(F2=5,G2=9,H2&gt;=1,I2=8,J2=""),AND(F2=5,G2=9,I2="",J2&lt;&gt;""),AND(G2=7,K2="+")),"(","")</f>
        <v/>
      </c>
      <c r="Z2" s="6" t="str" cm="1">
        <f t="array" ref="Z2">_xlfn.IFS(OR(AND(F2=2,G2=7,J2&lt;&gt;""),AND(F2=5,G2=9,H2&gt;=1,I2=8,J2=""),AND(F2=5,G2=9,I2="",J2&lt;&gt;"")),"♭",AND(G2=7,K2="+"),"♯",TRUE,"")</f>
        <v/>
      </c>
      <c r="AA2" s="6" t="str">
        <f>IF(OR(AND(F2=2,G2=7,J2&lt;&gt;""),AND(F2=5,G2=9,H2&gt;=1,I2=8,J2=""),AND(G2=7,K2="+")),5,"")</f>
        <v/>
      </c>
      <c r="AC2" s="6" t="str">
        <f t="shared" ref="AC2:AC65" si="2">IF(AND(F2=5,G2=9,I2="",J2&lt;&gt;""),9,"")</f>
        <v/>
      </c>
      <c r="AD2" s="6" t="str">
        <f>IF(Y2="(",")","")</f>
        <v/>
      </c>
      <c r="AE2" s="6" t="str">
        <f>IF(OR(AND(H2&gt;0,I2=""),AND(H2&gt;=2,I2=8)),"/","")</f>
        <v/>
      </c>
      <c r="AF2" s="6" t="str" cm="1">
        <f t="array" aca="1" ref="AF2" ca="1">IF(AE2="/",INDEX(INDIRECT(C2&amp;IF(J2="","_dur","_moll")),F2+H2*2+IF(AND(G2=7,H2=2,K2="+"),-2),IF(E2="",1,E2)+IF(AND(G2=7,H2=2,K2="+"),2)),"")</f>
        <v/>
      </c>
      <c r="AL2" s="7" t="str" cm="1">
        <f t="array" aca="1" ref="AL2" ca="1">_xlfn.IFS(M2="x","",AK2&lt;&gt;"",AK2,TRUE,_xlfn.TEXTJOIN("",TRUE,Q2:AJ2))</f>
        <v>C</v>
      </c>
    </row>
    <row r="3" spans="1:38" ht="16.5" customHeight="1" x14ac:dyDescent="0.4">
      <c r="A3" s="6">
        <v>0</v>
      </c>
      <c r="C3" s="7" t="str">
        <f t="shared" ca="1" si="0"/>
        <v>C</v>
      </c>
      <c r="D3" s="7" t="str">
        <f t="shared" si="1"/>
        <v>dur</v>
      </c>
      <c r="F3" s="6">
        <v>2</v>
      </c>
      <c r="P3" s="7" t="str">
        <f t="shared" ref="P3:P66" si="3">IF(M3="x","",_xlfn.TEXTJOIN("",TRUE,E3:L3))</f>
        <v>2</v>
      </c>
      <c r="Q3" s="6" t="str" cm="1">
        <f t="array" aca="1" ref="Q3" ca="1">INDEX(INDIRECT(C3&amp;IF(J3="","_dur","_moll")),F3+IF(I3=8,2),IF(E3="",1,E3))</f>
        <v>D</v>
      </c>
      <c r="R3" s="6" t="str">
        <f t="shared" ref="R3:R66" si="4">IF(OR(AND(OR(F3=1,F3=4),G3&gt;=7,I3="",J3=""),AND(F3=6,G3=7,I3="",J3&lt;&gt;"")),"M","")</f>
        <v/>
      </c>
      <c r="S3" s="6" t="str">
        <f t="shared" ref="S3:S66" si="5">IF(OR(AND(OR(F3=2,F3=3,F3=6),J3="",L3=""),AND(F3=4,J3&lt;&gt;"",L3=""),AND(F3=2,G3&gt;0,J3&lt;&gt;"",L3=""),AND(G3=9,H3&gt;=1,I3=8,J3="",L3="")),"m","")</f>
        <v>m</v>
      </c>
      <c r="T3" s="6" t="str">
        <f t="shared" ref="T3:T66" si="6">IF(OR(AND(F3=2,G3="",J3&lt;&gt;""),AND(F3=5,G3=9,H3&gt;=1,I3=8,J3&lt;&gt;""),AND(F3=5,G3=7,H3&gt;=1,I3=8)),"dim","")</f>
        <v/>
      </c>
      <c r="U3" s="6" t="str">
        <f t="shared" ref="U3:U66" si="7">IF(AND(G3="",K3="+"),"aug","")</f>
        <v/>
      </c>
      <c r="V3" s="6" t="str">
        <f t="shared" ref="V3:V66" si="8">IF(OR(AND(G3=7,I3=""),AND(G3=9,H3&gt;=1,I3=8,J3=""),AND(F3=5,G3=9,I3="",J3&lt;&gt;""),AND(F3=5,G3=9,H3&gt;=1,I3=8,J3&lt;&gt;"")),7,"")</f>
        <v/>
      </c>
      <c r="W3" s="6" t="str">
        <f t="shared" ref="W3:W66" si="9">IF(AND(G3=9,I3="",V3=""),9,"")</f>
        <v/>
      </c>
      <c r="X3" s="6" t="str">
        <f t="shared" ref="X3:X66" si="10">IF(L3=4,"sus4","")</f>
        <v/>
      </c>
      <c r="Y3" s="6" t="str">
        <f t="shared" ref="Y3:Y66" si="11">IF(OR(AND(F3=2,G3=7,I3="",J3&lt;&gt;""),AND(F3=5,G3=9,H3&gt;=1,I3=8,J3=""),AND(F3=5,G3=9,I3="",J3&lt;&gt;""),AND(G3=7,K3="+")),"(","")</f>
        <v/>
      </c>
      <c r="Z3" s="6" t="str" cm="1">
        <f t="array" ref="Z3">_xlfn.IFS(OR(AND(F3=2,G3=7,J3&lt;&gt;""),AND(F3=5,G3=9,H3&gt;=1,I3=8,J3=""),AND(F3=5,G3=9,I3="",J3&lt;&gt;"")),"♭",AND(G3=7,K3="+"),"♯",TRUE,"")</f>
        <v/>
      </c>
      <c r="AA3" s="6" t="str">
        <f t="shared" ref="AA3:AA66" si="12">IF(OR(AND(F3=2,G3=7,J3&lt;&gt;""),AND(F3=5,G3=9,H3&gt;=1,I3=8,J3=""),AND(G3=7,K3="+")),5,"")</f>
        <v/>
      </c>
      <c r="AC3" s="6" t="str">
        <f t="shared" si="2"/>
        <v/>
      </c>
      <c r="AD3" s="6" t="str">
        <f t="shared" ref="AD3:AD66" si="13">IF(Y3="(",")","")</f>
        <v/>
      </c>
      <c r="AE3" s="6" t="str">
        <f t="shared" ref="AE3:AE66" si="14">IF(OR(AND(H3&gt;0,I3=""),AND(H3&gt;=2,I3=8)),"/","")</f>
        <v/>
      </c>
      <c r="AF3" s="6" t="str" cm="1">
        <f t="array" aca="1" ref="AF3" ca="1">IF(AE3="/",INDEX(INDIRECT(C3&amp;IF(J3="","_dur","_moll")),F3+H3*2+IF(AND(G3=7,H3=2,K3="+"),-2),IF(E3="",1,E3)+IF(AND(G3=7,H3=2,K3="+"),2)),"")</f>
        <v/>
      </c>
      <c r="AL3" s="7" t="str" cm="1">
        <f t="array" aca="1" ref="AL3" ca="1">_xlfn.IFS(M3="x","",AK3&lt;&gt;"",AK3,TRUE,_xlfn.TEXTJOIN("",TRUE,Q3:AJ3))</f>
        <v>Dm</v>
      </c>
    </row>
    <row r="4" spans="1:38" ht="16.5" customHeight="1" x14ac:dyDescent="0.4">
      <c r="A4" s="6">
        <v>0</v>
      </c>
      <c r="C4" s="7" t="str">
        <f t="shared" ca="1" si="0"/>
        <v>C</v>
      </c>
      <c r="D4" s="7" t="str">
        <f t="shared" si="1"/>
        <v>dur</v>
      </c>
      <c r="F4" s="6">
        <v>3</v>
      </c>
      <c r="P4" s="7" t="str">
        <f t="shared" si="3"/>
        <v>3</v>
      </c>
      <c r="Q4" s="6" t="str" cm="1">
        <f t="array" aca="1" ref="Q4" ca="1">INDEX(INDIRECT(C4&amp;IF(J4="","_dur","_moll")),F4+IF(I4=8,2),IF(E4="",1,E4))</f>
        <v>E</v>
      </c>
      <c r="R4" s="6" t="str">
        <f t="shared" si="4"/>
        <v/>
      </c>
      <c r="S4" s="6" t="str">
        <f t="shared" si="5"/>
        <v>m</v>
      </c>
      <c r="T4" s="6" t="str">
        <f t="shared" si="6"/>
        <v/>
      </c>
      <c r="U4" s="6" t="str">
        <f t="shared" si="7"/>
        <v/>
      </c>
      <c r="V4" s="6" t="str">
        <f t="shared" si="8"/>
        <v/>
      </c>
      <c r="W4" s="6" t="str">
        <f t="shared" si="9"/>
        <v/>
      </c>
      <c r="X4" s="6" t="str">
        <f t="shared" si="10"/>
        <v/>
      </c>
      <c r="Y4" s="6" t="str">
        <f t="shared" si="11"/>
        <v/>
      </c>
      <c r="Z4" s="6" t="str" cm="1">
        <f t="array" ref="Z4">_xlfn.IFS(OR(AND(F4=2,G4=7,J4&lt;&gt;""),AND(F4=5,G4=9,H4&gt;=1,I4=8,J4=""),AND(F4=5,G4=9,I4="",J4&lt;&gt;"")),"♭",AND(G4=7,K4="+"),"♯",TRUE,"")</f>
        <v/>
      </c>
      <c r="AA4" s="6" t="str">
        <f t="shared" si="12"/>
        <v/>
      </c>
      <c r="AC4" s="6" t="str">
        <f t="shared" si="2"/>
        <v/>
      </c>
      <c r="AD4" s="6" t="str">
        <f t="shared" si="13"/>
        <v/>
      </c>
      <c r="AE4" s="6" t="str">
        <f t="shared" si="14"/>
        <v/>
      </c>
      <c r="AF4" s="6" t="str" cm="1">
        <f t="array" aca="1" ref="AF4" ca="1">IF(AE4="/",INDEX(INDIRECT(C4&amp;IF(J4="","_dur","_moll")),F4+H4*2+IF(AND(G4=7,H4=2,K4="+"),-2),IF(E4="",1,E4)+IF(AND(G4=7,H4=2,K4="+"),2)),"")</f>
        <v/>
      </c>
      <c r="AL4" s="7" t="str" cm="1">
        <f t="array" aca="1" ref="AL4" ca="1">_xlfn.IFS(M4="x","",AK4&lt;&gt;"",AK4,TRUE,_xlfn.TEXTJOIN("",TRUE,Q4:AJ4))</f>
        <v>Em</v>
      </c>
    </row>
    <row r="5" spans="1:38" ht="16.5" customHeight="1" x14ac:dyDescent="0.4">
      <c r="A5" s="6">
        <v>0</v>
      </c>
      <c r="C5" s="7" t="str">
        <f t="shared" ca="1" si="0"/>
        <v>C</v>
      </c>
      <c r="D5" s="7" t="str">
        <f t="shared" si="1"/>
        <v>dur</v>
      </c>
      <c r="F5" s="6">
        <v>4</v>
      </c>
      <c r="P5" s="7" t="str">
        <f t="shared" si="3"/>
        <v>4</v>
      </c>
      <c r="Q5" s="6" t="str" cm="1">
        <f t="array" aca="1" ref="Q5" ca="1">INDEX(INDIRECT(C5&amp;IF(J5="","_dur","_moll")),F5+IF(I5=8,2),IF(E5="",1,E5))</f>
        <v>F</v>
      </c>
      <c r="R5" s="6" t="str">
        <f t="shared" si="4"/>
        <v/>
      </c>
      <c r="S5" s="6" t="str">
        <f t="shared" si="5"/>
        <v/>
      </c>
      <c r="T5" s="6" t="str">
        <f t="shared" si="6"/>
        <v/>
      </c>
      <c r="U5" s="6" t="str">
        <f t="shared" si="7"/>
        <v/>
      </c>
      <c r="V5" s="6" t="str">
        <f t="shared" si="8"/>
        <v/>
      </c>
      <c r="W5" s="6" t="str">
        <f t="shared" si="9"/>
        <v/>
      </c>
      <c r="X5" s="6" t="str">
        <f t="shared" si="10"/>
        <v/>
      </c>
      <c r="Y5" s="6" t="str">
        <f t="shared" si="11"/>
        <v/>
      </c>
      <c r="Z5" s="6" t="str" cm="1">
        <f t="array" ref="Z5">_xlfn.IFS(OR(AND(F5=2,G5=7,J5&lt;&gt;""),AND(F5=5,G5=9,H5&gt;=1,I5=8,J5=""),AND(F5=5,G5=9,I5="",J5&lt;&gt;"")),"♭",AND(G5=7,K5="+"),"♯",TRUE,"")</f>
        <v/>
      </c>
      <c r="AA5" s="6" t="str">
        <f t="shared" si="12"/>
        <v/>
      </c>
      <c r="AC5" s="6" t="str">
        <f t="shared" si="2"/>
        <v/>
      </c>
      <c r="AD5" s="6" t="str">
        <f t="shared" si="13"/>
        <v/>
      </c>
      <c r="AE5" s="6" t="str">
        <f t="shared" si="14"/>
        <v/>
      </c>
      <c r="AF5" s="6" t="str" cm="1">
        <f t="array" aca="1" ref="AF5" ca="1">IF(AE5="/",INDEX(INDIRECT(C5&amp;IF(J5="","_dur","_moll")),F5+H5*2+IF(AND(G5=7,H5=2,K5="+"),-2),IF(E5="",1,E5)+IF(AND(G5=7,H5=2,K5="+"),2)),"")</f>
        <v/>
      </c>
      <c r="AL5" s="7" t="str" cm="1">
        <f t="array" aca="1" ref="AL5" ca="1">_xlfn.IFS(M5="x","",AK5&lt;&gt;"",AK5,TRUE,_xlfn.TEXTJOIN("",TRUE,Q5:AJ5))</f>
        <v>F</v>
      </c>
    </row>
    <row r="6" spans="1:38" ht="16.5" customHeight="1" x14ac:dyDescent="0.4">
      <c r="A6" s="6">
        <v>0</v>
      </c>
      <c r="C6" s="7" t="str">
        <f t="shared" ca="1" si="0"/>
        <v>C</v>
      </c>
      <c r="D6" s="7" t="str">
        <f t="shared" si="1"/>
        <v>dur</v>
      </c>
      <c r="F6" s="6">
        <v>5</v>
      </c>
      <c r="P6" s="7" t="str">
        <f t="shared" si="3"/>
        <v>5</v>
      </c>
      <c r="Q6" s="6" t="str" cm="1">
        <f t="array" aca="1" ref="Q6" ca="1">INDEX(INDIRECT(C6&amp;IF(J6="","_dur","_moll")),F6+IF(I6=8,2),IF(E6="",1,E6))</f>
        <v>G</v>
      </c>
      <c r="R6" s="6" t="str">
        <f t="shared" si="4"/>
        <v/>
      </c>
      <c r="S6" s="6" t="str">
        <f t="shared" si="5"/>
        <v/>
      </c>
      <c r="T6" s="6" t="str">
        <f t="shared" si="6"/>
        <v/>
      </c>
      <c r="U6" s="6" t="str">
        <f t="shared" si="7"/>
        <v/>
      </c>
      <c r="V6" s="6" t="str">
        <f t="shared" si="8"/>
        <v/>
      </c>
      <c r="W6" s="6" t="str">
        <f t="shared" si="9"/>
        <v/>
      </c>
      <c r="X6" s="6" t="str">
        <f t="shared" si="10"/>
        <v/>
      </c>
      <c r="Y6" s="6" t="str">
        <f t="shared" si="11"/>
        <v/>
      </c>
      <c r="Z6" s="6" t="str" cm="1">
        <f t="array" ref="Z6">_xlfn.IFS(OR(AND(F6=2,G6=7,J6&lt;&gt;""),AND(F6=5,G6=9,H6&gt;=1,I6=8,J6=""),AND(F6=5,G6=9,I6="",J6&lt;&gt;"")),"♭",AND(G6=7,K6="+"),"♯",TRUE,"")</f>
        <v/>
      </c>
      <c r="AA6" s="6" t="str">
        <f t="shared" si="12"/>
        <v/>
      </c>
      <c r="AC6" s="6" t="str">
        <f t="shared" si="2"/>
        <v/>
      </c>
      <c r="AD6" s="6" t="str">
        <f t="shared" si="13"/>
        <v/>
      </c>
      <c r="AE6" s="6" t="str">
        <f t="shared" si="14"/>
        <v/>
      </c>
      <c r="AF6" s="6" t="str" cm="1">
        <f t="array" aca="1" ref="AF6" ca="1">IF(AE6="/",INDEX(INDIRECT(C6&amp;IF(J6="","_dur","_moll")),F6+H6*2+IF(AND(G6=7,H6=2,K6="+"),-2),IF(E6="",1,E6)+IF(AND(G6=7,H6=2,K6="+"),2)),"")</f>
        <v/>
      </c>
      <c r="AL6" s="7" t="str" cm="1">
        <f t="array" aca="1" ref="AL6" ca="1">_xlfn.IFS(M6="x","",AK6&lt;&gt;"",AK6,TRUE,_xlfn.TEXTJOIN("",TRUE,Q6:AJ6))</f>
        <v>G</v>
      </c>
    </row>
    <row r="7" spans="1:38" ht="16.5" customHeight="1" x14ac:dyDescent="0.4">
      <c r="A7" s="6">
        <v>0</v>
      </c>
      <c r="C7" s="7" t="str">
        <f t="shared" ca="1" si="0"/>
        <v>C</v>
      </c>
      <c r="D7" s="7" t="str">
        <f t="shared" si="1"/>
        <v>dur</v>
      </c>
      <c r="F7" s="6">
        <v>6</v>
      </c>
      <c r="P7" s="7" t="str">
        <f t="shared" si="3"/>
        <v>6</v>
      </c>
      <c r="Q7" s="6" t="str" cm="1">
        <f t="array" aca="1" ref="Q7" ca="1">INDEX(INDIRECT(C7&amp;IF(J7="","_dur","_moll")),F7+IF(I7=8,2),IF(E7="",1,E7))</f>
        <v>A</v>
      </c>
      <c r="R7" s="6" t="str">
        <f t="shared" si="4"/>
        <v/>
      </c>
      <c r="S7" s="6" t="str">
        <f t="shared" si="5"/>
        <v>m</v>
      </c>
      <c r="T7" s="6" t="str">
        <f t="shared" si="6"/>
        <v/>
      </c>
      <c r="U7" s="6" t="str">
        <f t="shared" si="7"/>
        <v/>
      </c>
      <c r="V7" s="6" t="str">
        <f t="shared" si="8"/>
        <v/>
      </c>
      <c r="W7" s="6" t="str">
        <f t="shared" si="9"/>
        <v/>
      </c>
      <c r="X7" s="6" t="str">
        <f t="shared" si="10"/>
        <v/>
      </c>
      <c r="Y7" s="6" t="str">
        <f t="shared" si="11"/>
        <v/>
      </c>
      <c r="Z7" s="6" t="str" cm="1">
        <f t="array" ref="Z7">_xlfn.IFS(OR(AND(F7=2,G7=7,J7&lt;&gt;""),AND(F7=5,G7=9,H7&gt;=1,I7=8,J7=""),AND(F7=5,G7=9,I7="",J7&lt;&gt;"")),"♭",AND(G7=7,K7="+"),"♯",TRUE,"")</f>
        <v/>
      </c>
      <c r="AA7" s="6" t="str">
        <f t="shared" si="12"/>
        <v/>
      </c>
      <c r="AC7" s="6" t="str">
        <f t="shared" si="2"/>
        <v/>
      </c>
      <c r="AD7" s="6" t="str">
        <f t="shared" si="13"/>
        <v/>
      </c>
      <c r="AE7" s="6" t="str">
        <f t="shared" si="14"/>
        <v/>
      </c>
      <c r="AF7" s="6" t="str" cm="1">
        <f t="array" aca="1" ref="AF7" ca="1">IF(AE7="/",INDEX(INDIRECT(C7&amp;IF(J7="","_dur","_moll")),F7+H7*2+IF(AND(G7=7,H7=2,K7="+"),-2),IF(E7="",1,E7)+IF(AND(G7=7,H7=2,K7="+"),2)),"")</f>
        <v/>
      </c>
      <c r="AL7" s="7" t="str" cm="1">
        <f t="array" aca="1" ref="AL7" ca="1">_xlfn.IFS(M7="x","",AK7&lt;&gt;"",AK7,TRUE,_xlfn.TEXTJOIN("",TRUE,Q7:AJ7))</f>
        <v>Am</v>
      </c>
    </row>
    <row r="8" spans="1:38" ht="16.5" customHeight="1" x14ac:dyDescent="0.4">
      <c r="A8" s="6">
        <v>0</v>
      </c>
      <c r="C8" s="7" t="str">
        <f t="shared" ca="1" si="0"/>
        <v>C</v>
      </c>
      <c r="D8" s="7" t="str">
        <f t="shared" si="1"/>
        <v>dur</v>
      </c>
      <c r="F8" s="6">
        <v>7</v>
      </c>
      <c r="M8" s="6" t="s">
        <v>49</v>
      </c>
      <c r="P8" s="7" t="str">
        <f t="shared" si="3"/>
        <v/>
      </c>
      <c r="Q8" s="6" t="str" cm="1">
        <f t="array" aca="1" ref="Q8" ca="1">INDEX(INDIRECT(C8&amp;IF(J8="","_dur","_moll")),F8+IF(I8=8,2),IF(E8="",1,E8))</f>
        <v>B</v>
      </c>
      <c r="R8" s="6" t="str">
        <f t="shared" si="4"/>
        <v/>
      </c>
      <c r="S8" s="6" t="str">
        <f t="shared" si="5"/>
        <v/>
      </c>
      <c r="T8" s="6" t="str">
        <f t="shared" si="6"/>
        <v/>
      </c>
      <c r="U8" s="6" t="str">
        <f t="shared" si="7"/>
        <v/>
      </c>
      <c r="V8" s="6" t="str">
        <f t="shared" si="8"/>
        <v/>
      </c>
      <c r="W8" s="6" t="str">
        <f t="shared" si="9"/>
        <v/>
      </c>
      <c r="X8" s="6" t="str">
        <f t="shared" si="10"/>
        <v/>
      </c>
      <c r="Y8" s="6" t="str">
        <f t="shared" si="11"/>
        <v/>
      </c>
      <c r="Z8" s="6" t="str" cm="1">
        <f t="array" ref="Z8">_xlfn.IFS(OR(AND(F8=2,G8=7,J8&lt;&gt;""),AND(F8=5,G8=9,H8&gt;=1,I8=8,J8=""),AND(F8=5,G8=9,I8="",J8&lt;&gt;"")),"♭",AND(G8=7,K8="+"),"♯",TRUE,"")</f>
        <v/>
      </c>
      <c r="AA8" s="6" t="str">
        <f t="shared" si="12"/>
        <v/>
      </c>
      <c r="AC8" s="6" t="str">
        <f t="shared" si="2"/>
        <v/>
      </c>
      <c r="AD8" s="6" t="str">
        <f t="shared" si="13"/>
        <v/>
      </c>
      <c r="AE8" s="6" t="str">
        <f t="shared" si="14"/>
        <v/>
      </c>
      <c r="AF8" s="6" t="str" cm="1">
        <f t="array" aca="1" ref="AF8" ca="1">IF(AE8="/",INDEX(INDIRECT(C8&amp;IF(J8="","_dur","_moll")),F8+H8*2+IF(AND(G8=7,H8=2,K8="+"),-2),IF(E8="",1,E8)+IF(AND(G8=7,H8=2,K8="+"),2)),"")</f>
        <v/>
      </c>
      <c r="AL8" s="7" t="str" cm="1">
        <f t="array" aca="1" ref="AL8" ca="1">_xlfn.IFS(M8="x","",AK8&lt;&gt;"",AK8,TRUE,_xlfn.TEXTJOIN("",TRUE,Q8:AJ8))</f>
        <v/>
      </c>
    </row>
    <row r="9" spans="1:38" ht="16.5" customHeight="1" x14ac:dyDescent="0.4">
      <c r="A9" s="6">
        <v>0</v>
      </c>
      <c r="C9" s="7" t="str">
        <f t="shared" ca="1" si="0"/>
        <v>C</v>
      </c>
      <c r="D9" s="7" t="str">
        <f t="shared" si="1"/>
        <v>dur</v>
      </c>
      <c r="F9" s="6">
        <v>1</v>
      </c>
      <c r="H9" s="6">
        <v>1</v>
      </c>
      <c r="P9" s="7" t="str">
        <f t="shared" si="3"/>
        <v>11</v>
      </c>
      <c r="Q9" s="6" t="str" cm="1">
        <f t="array" aca="1" ref="Q9" ca="1">INDEX(INDIRECT(C9&amp;IF(J9="","_dur","_moll")),F9+IF(I9=8,2),IF(E9="",1,E9))</f>
        <v>C</v>
      </c>
      <c r="R9" s="6" t="str">
        <f t="shared" si="4"/>
        <v/>
      </c>
      <c r="S9" s="6" t="str">
        <f t="shared" si="5"/>
        <v/>
      </c>
      <c r="T9" s="6" t="str">
        <f t="shared" si="6"/>
        <v/>
      </c>
      <c r="U9" s="6" t="str">
        <f t="shared" si="7"/>
        <v/>
      </c>
      <c r="V9" s="6" t="str">
        <f t="shared" si="8"/>
        <v/>
      </c>
      <c r="W9" s="6" t="str">
        <f t="shared" si="9"/>
        <v/>
      </c>
      <c r="X9" s="6" t="str">
        <f t="shared" si="10"/>
        <v/>
      </c>
      <c r="Y9" s="6" t="str">
        <f t="shared" si="11"/>
        <v/>
      </c>
      <c r="Z9" s="6" t="str" cm="1">
        <f t="array" ref="Z9">_xlfn.IFS(OR(AND(F9=2,G9=7,J9&lt;&gt;""),AND(F9=5,G9=9,H9&gt;=1,I9=8,J9=""),AND(F9=5,G9=9,I9="",J9&lt;&gt;"")),"♭",AND(G9=7,K9="+"),"♯",TRUE,"")</f>
        <v/>
      </c>
      <c r="AA9" s="6" t="str">
        <f t="shared" si="12"/>
        <v/>
      </c>
      <c r="AC9" s="6" t="str">
        <f t="shared" si="2"/>
        <v/>
      </c>
      <c r="AD9" s="6" t="str">
        <f t="shared" si="13"/>
        <v/>
      </c>
      <c r="AE9" s="6" t="str">
        <f t="shared" si="14"/>
        <v>/</v>
      </c>
      <c r="AF9" s="6" t="str" cm="1">
        <f t="array" aca="1" ref="AF9" ca="1">IF(AE9="/",INDEX(INDIRECT(C9&amp;IF(J9="","_dur","_moll")),F9+H9*2+IF(AND(G9=7,H9=2,K9="+"),-2),IF(E9="",1,E9)+IF(AND(G9=7,H9=2,K9="+"),2)),"")</f>
        <v>E</v>
      </c>
      <c r="AL9" s="7" t="str" cm="1">
        <f t="array" aca="1" ref="AL9" ca="1">_xlfn.IFS(M9="x","",AK9&lt;&gt;"",AK9,TRUE,_xlfn.TEXTJOIN("",TRUE,Q9:AJ9))</f>
        <v>C/E</v>
      </c>
    </row>
    <row r="10" spans="1:38" ht="16.5" customHeight="1" x14ac:dyDescent="0.4">
      <c r="A10" s="6">
        <v>0</v>
      </c>
      <c r="C10" s="7" t="str">
        <f t="shared" ca="1" si="0"/>
        <v>C</v>
      </c>
      <c r="D10" s="7" t="str">
        <f t="shared" si="1"/>
        <v>dur</v>
      </c>
      <c r="F10" s="6">
        <v>2</v>
      </c>
      <c r="H10" s="6">
        <v>1</v>
      </c>
      <c r="P10" s="7" t="str">
        <f t="shared" si="3"/>
        <v>21</v>
      </c>
      <c r="Q10" s="6" t="str" cm="1">
        <f t="array" aca="1" ref="Q10" ca="1">INDEX(INDIRECT(C10&amp;IF(J10="","_dur","_moll")),F10+IF(I10=8,2),IF(E10="",1,E10))</f>
        <v>D</v>
      </c>
      <c r="R10" s="6" t="str">
        <f t="shared" si="4"/>
        <v/>
      </c>
      <c r="S10" s="6" t="str">
        <f t="shared" si="5"/>
        <v>m</v>
      </c>
      <c r="T10" s="6" t="str">
        <f t="shared" si="6"/>
        <v/>
      </c>
      <c r="U10" s="6" t="str">
        <f t="shared" si="7"/>
        <v/>
      </c>
      <c r="V10" s="6" t="str">
        <f t="shared" si="8"/>
        <v/>
      </c>
      <c r="W10" s="6" t="str">
        <f t="shared" si="9"/>
        <v/>
      </c>
      <c r="X10" s="6" t="str">
        <f t="shared" si="10"/>
        <v/>
      </c>
      <c r="Y10" s="6" t="str">
        <f t="shared" si="11"/>
        <v/>
      </c>
      <c r="Z10" s="6" t="str" cm="1">
        <f t="array" ref="Z10">_xlfn.IFS(OR(AND(F10=2,G10=7,J10&lt;&gt;""),AND(F10=5,G10=9,H10&gt;=1,I10=8,J10=""),AND(F10=5,G10=9,I10="",J10&lt;&gt;"")),"♭",AND(G10=7,K10="+"),"♯",TRUE,"")</f>
        <v/>
      </c>
      <c r="AA10" s="6" t="str">
        <f t="shared" si="12"/>
        <v/>
      </c>
      <c r="AC10" s="6" t="str">
        <f t="shared" si="2"/>
        <v/>
      </c>
      <c r="AD10" s="6" t="str">
        <f t="shared" si="13"/>
        <v/>
      </c>
      <c r="AE10" s="6" t="str">
        <f t="shared" si="14"/>
        <v>/</v>
      </c>
      <c r="AF10" s="6" t="str" cm="1">
        <f t="array" aca="1" ref="AF10" ca="1">IF(AE10="/",INDEX(INDIRECT(C10&amp;IF(J10="","_dur","_moll")),F10+H10*2+IF(AND(G10=7,H10=2,K10="+"),-2),IF(E10="",1,E10)+IF(AND(G10=7,H10=2,K10="+"),2)),"")</f>
        <v>F</v>
      </c>
      <c r="AL10" s="7" t="str" cm="1">
        <f t="array" aca="1" ref="AL10" ca="1">_xlfn.IFS(M10="x","",AK10&lt;&gt;"",AK10,TRUE,_xlfn.TEXTJOIN("",TRUE,Q10:AJ10))</f>
        <v>Dm/F</v>
      </c>
    </row>
    <row r="11" spans="1:38" ht="16.5" customHeight="1" x14ac:dyDescent="0.4">
      <c r="A11" s="6">
        <v>0</v>
      </c>
      <c r="C11" s="7" t="str">
        <f t="shared" ca="1" si="0"/>
        <v>C</v>
      </c>
      <c r="D11" s="7" t="str">
        <f t="shared" si="1"/>
        <v>dur</v>
      </c>
      <c r="F11" s="6">
        <v>3</v>
      </c>
      <c r="H11" s="6">
        <v>1</v>
      </c>
      <c r="P11" s="7" t="str">
        <f t="shared" si="3"/>
        <v>31</v>
      </c>
      <c r="Q11" s="6" t="str" cm="1">
        <f t="array" aca="1" ref="Q11" ca="1">INDEX(INDIRECT(C11&amp;IF(J11="","_dur","_moll")),F11+IF(I11=8,2),IF(E11="",1,E11))</f>
        <v>E</v>
      </c>
      <c r="R11" s="6" t="str">
        <f t="shared" si="4"/>
        <v/>
      </c>
      <c r="S11" s="6" t="str">
        <f t="shared" si="5"/>
        <v>m</v>
      </c>
      <c r="T11" s="6" t="str">
        <f t="shared" si="6"/>
        <v/>
      </c>
      <c r="U11" s="6" t="str">
        <f t="shared" si="7"/>
        <v/>
      </c>
      <c r="V11" s="6" t="str">
        <f t="shared" si="8"/>
        <v/>
      </c>
      <c r="W11" s="6" t="str">
        <f t="shared" si="9"/>
        <v/>
      </c>
      <c r="X11" s="6" t="str">
        <f t="shared" si="10"/>
        <v/>
      </c>
      <c r="Y11" s="6" t="str">
        <f t="shared" si="11"/>
        <v/>
      </c>
      <c r="Z11" s="6" t="str" cm="1">
        <f t="array" ref="Z11">_xlfn.IFS(OR(AND(F11=2,G11=7,J11&lt;&gt;""),AND(F11=5,G11=9,H11&gt;=1,I11=8,J11=""),AND(F11=5,G11=9,I11="",J11&lt;&gt;"")),"♭",AND(G11=7,K11="+"),"♯",TRUE,"")</f>
        <v/>
      </c>
      <c r="AA11" s="6" t="str">
        <f t="shared" si="12"/>
        <v/>
      </c>
      <c r="AC11" s="6" t="str">
        <f t="shared" si="2"/>
        <v/>
      </c>
      <c r="AD11" s="6" t="str">
        <f t="shared" si="13"/>
        <v/>
      </c>
      <c r="AE11" s="6" t="str">
        <f t="shared" si="14"/>
        <v>/</v>
      </c>
      <c r="AF11" s="6" t="str" cm="1">
        <f t="array" aca="1" ref="AF11" ca="1">IF(AE11="/",INDEX(INDIRECT(C11&amp;IF(J11="","_dur","_moll")),F11+H11*2+IF(AND(G11=7,H11=2,K11="+"),-2),IF(E11="",1,E11)+IF(AND(G11=7,H11=2,K11="+"),2)),"")</f>
        <v>G</v>
      </c>
      <c r="AL11" s="7" t="str" cm="1">
        <f t="array" aca="1" ref="AL11" ca="1">_xlfn.IFS(M11="x","",AK11&lt;&gt;"",AK11,TRUE,_xlfn.TEXTJOIN("",TRUE,Q11:AJ11))</f>
        <v>Em/G</v>
      </c>
    </row>
    <row r="12" spans="1:38" ht="16.5" customHeight="1" x14ac:dyDescent="0.4">
      <c r="A12" s="6">
        <v>0</v>
      </c>
      <c r="C12" s="7" t="str">
        <f t="shared" ca="1" si="0"/>
        <v>C</v>
      </c>
      <c r="D12" s="7" t="str">
        <f t="shared" si="1"/>
        <v>dur</v>
      </c>
      <c r="F12" s="6">
        <v>4</v>
      </c>
      <c r="H12" s="6">
        <v>1</v>
      </c>
      <c r="P12" s="7" t="str">
        <f t="shared" si="3"/>
        <v>41</v>
      </c>
      <c r="Q12" s="6" t="str" cm="1">
        <f t="array" aca="1" ref="Q12" ca="1">INDEX(INDIRECT(C12&amp;IF(J12="","_dur","_moll")),F12+IF(I12=8,2),IF(E12="",1,E12))</f>
        <v>F</v>
      </c>
      <c r="R12" s="6" t="str">
        <f t="shared" si="4"/>
        <v/>
      </c>
      <c r="S12" s="6" t="str">
        <f t="shared" si="5"/>
        <v/>
      </c>
      <c r="T12" s="6" t="str">
        <f t="shared" si="6"/>
        <v/>
      </c>
      <c r="U12" s="6" t="str">
        <f t="shared" si="7"/>
        <v/>
      </c>
      <c r="V12" s="6" t="str">
        <f t="shared" si="8"/>
        <v/>
      </c>
      <c r="W12" s="6" t="str">
        <f t="shared" si="9"/>
        <v/>
      </c>
      <c r="X12" s="6" t="str">
        <f t="shared" si="10"/>
        <v/>
      </c>
      <c r="Y12" s="6" t="str">
        <f t="shared" si="11"/>
        <v/>
      </c>
      <c r="Z12" s="6" t="str" cm="1">
        <f t="array" ref="Z12">_xlfn.IFS(OR(AND(F12=2,G12=7,J12&lt;&gt;""),AND(F12=5,G12=9,H12&gt;=1,I12=8,J12=""),AND(F12=5,G12=9,I12="",J12&lt;&gt;"")),"♭",AND(G12=7,K12="+"),"♯",TRUE,"")</f>
        <v/>
      </c>
      <c r="AA12" s="6" t="str">
        <f t="shared" si="12"/>
        <v/>
      </c>
      <c r="AC12" s="6" t="str">
        <f t="shared" si="2"/>
        <v/>
      </c>
      <c r="AD12" s="6" t="str">
        <f t="shared" si="13"/>
        <v/>
      </c>
      <c r="AE12" s="6" t="str">
        <f t="shared" si="14"/>
        <v>/</v>
      </c>
      <c r="AF12" s="6" t="str" cm="1">
        <f t="array" aca="1" ref="AF12" ca="1">IF(AE12="/",INDEX(INDIRECT(C12&amp;IF(J12="","_dur","_moll")),F12+H12*2+IF(AND(G12=7,H12=2,K12="+"),-2),IF(E12="",1,E12)+IF(AND(G12=7,H12=2,K12="+"),2)),"")</f>
        <v>A</v>
      </c>
      <c r="AL12" s="7" t="str" cm="1">
        <f t="array" aca="1" ref="AL12" ca="1">_xlfn.IFS(M12="x","",AK12&lt;&gt;"",AK12,TRUE,_xlfn.TEXTJOIN("",TRUE,Q12:AJ12))</f>
        <v>F/A</v>
      </c>
    </row>
    <row r="13" spans="1:38" ht="16.5" customHeight="1" x14ac:dyDescent="0.4">
      <c r="A13" s="6">
        <v>0</v>
      </c>
      <c r="C13" s="7" t="str">
        <f t="shared" ca="1" si="0"/>
        <v>C</v>
      </c>
      <c r="D13" s="7" t="str">
        <f t="shared" si="1"/>
        <v>dur</v>
      </c>
      <c r="F13" s="6">
        <v>5</v>
      </c>
      <c r="H13" s="6">
        <v>1</v>
      </c>
      <c r="P13" s="7" t="str">
        <f t="shared" si="3"/>
        <v>51</v>
      </c>
      <c r="Q13" s="6" t="str" cm="1">
        <f t="array" aca="1" ref="Q13" ca="1">INDEX(INDIRECT(C13&amp;IF(J13="","_dur","_moll")),F13+IF(I13=8,2),IF(E13="",1,E13))</f>
        <v>G</v>
      </c>
      <c r="R13" s="6" t="str">
        <f t="shared" si="4"/>
        <v/>
      </c>
      <c r="S13" s="6" t="str">
        <f t="shared" si="5"/>
        <v/>
      </c>
      <c r="T13" s="6" t="str">
        <f t="shared" si="6"/>
        <v/>
      </c>
      <c r="U13" s="6" t="str">
        <f t="shared" si="7"/>
        <v/>
      </c>
      <c r="V13" s="6" t="str">
        <f t="shared" si="8"/>
        <v/>
      </c>
      <c r="W13" s="6" t="str">
        <f t="shared" si="9"/>
        <v/>
      </c>
      <c r="X13" s="6" t="str">
        <f t="shared" si="10"/>
        <v/>
      </c>
      <c r="Y13" s="6" t="str">
        <f t="shared" si="11"/>
        <v/>
      </c>
      <c r="Z13" s="6" t="str" cm="1">
        <f t="array" ref="Z13">_xlfn.IFS(OR(AND(F13=2,G13=7,J13&lt;&gt;""),AND(F13=5,G13=9,H13&gt;=1,I13=8,J13=""),AND(F13=5,G13=9,I13="",J13&lt;&gt;"")),"♭",AND(G13=7,K13="+"),"♯",TRUE,"")</f>
        <v/>
      </c>
      <c r="AA13" s="6" t="str">
        <f t="shared" si="12"/>
        <v/>
      </c>
      <c r="AC13" s="6" t="str">
        <f t="shared" si="2"/>
        <v/>
      </c>
      <c r="AD13" s="6" t="str">
        <f t="shared" si="13"/>
        <v/>
      </c>
      <c r="AE13" s="6" t="str">
        <f t="shared" si="14"/>
        <v>/</v>
      </c>
      <c r="AF13" s="6" t="str" cm="1">
        <f t="array" aca="1" ref="AF13" ca="1">IF(AE13="/",INDEX(INDIRECT(C13&amp;IF(J13="","_dur","_moll")),F13+H13*2+IF(AND(G13=7,H13=2,K13="+"),-2),IF(E13="",1,E13)+IF(AND(G13=7,H13=2,K13="+"),2)),"")</f>
        <v>B</v>
      </c>
      <c r="AL13" s="7" t="str" cm="1">
        <f t="array" aca="1" ref="AL13" ca="1">_xlfn.IFS(M13="x","",AK13&lt;&gt;"",AK13,TRUE,_xlfn.TEXTJOIN("",TRUE,Q13:AJ13))</f>
        <v>G/B</v>
      </c>
    </row>
    <row r="14" spans="1:38" ht="16.5" customHeight="1" x14ac:dyDescent="0.4">
      <c r="A14" s="6">
        <v>0</v>
      </c>
      <c r="C14" s="7" t="str">
        <f t="shared" ca="1" si="0"/>
        <v>C</v>
      </c>
      <c r="D14" s="7" t="str">
        <f t="shared" si="1"/>
        <v>dur</v>
      </c>
      <c r="F14" s="6">
        <v>6</v>
      </c>
      <c r="H14" s="6">
        <v>1</v>
      </c>
      <c r="P14" s="7" t="str">
        <f t="shared" si="3"/>
        <v>61</v>
      </c>
      <c r="Q14" s="6" t="str" cm="1">
        <f t="array" aca="1" ref="Q14" ca="1">INDEX(INDIRECT(C14&amp;IF(J14="","_dur","_moll")),F14+IF(I14=8,2),IF(E14="",1,E14))</f>
        <v>A</v>
      </c>
      <c r="R14" s="6" t="str">
        <f t="shared" si="4"/>
        <v/>
      </c>
      <c r="S14" s="6" t="str">
        <f t="shared" si="5"/>
        <v>m</v>
      </c>
      <c r="T14" s="6" t="str">
        <f t="shared" si="6"/>
        <v/>
      </c>
      <c r="U14" s="6" t="str">
        <f t="shared" si="7"/>
        <v/>
      </c>
      <c r="V14" s="6" t="str">
        <f t="shared" si="8"/>
        <v/>
      </c>
      <c r="W14" s="6" t="str">
        <f t="shared" si="9"/>
        <v/>
      </c>
      <c r="X14" s="6" t="str">
        <f t="shared" si="10"/>
        <v/>
      </c>
      <c r="Y14" s="6" t="str">
        <f t="shared" si="11"/>
        <v/>
      </c>
      <c r="Z14" s="6" t="str" cm="1">
        <f t="array" ref="Z14">_xlfn.IFS(OR(AND(F14=2,G14=7,J14&lt;&gt;""),AND(F14=5,G14=9,H14&gt;=1,I14=8,J14=""),AND(F14=5,G14=9,I14="",J14&lt;&gt;"")),"♭",AND(G14=7,K14="+"),"♯",TRUE,"")</f>
        <v/>
      </c>
      <c r="AA14" s="6" t="str">
        <f t="shared" si="12"/>
        <v/>
      </c>
      <c r="AC14" s="6" t="str">
        <f t="shared" si="2"/>
        <v/>
      </c>
      <c r="AD14" s="6" t="str">
        <f t="shared" si="13"/>
        <v/>
      </c>
      <c r="AE14" s="6" t="str">
        <f t="shared" si="14"/>
        <v>/</v>
      </c>
      <c r="AF14" s="6" t="str" cm="1">
        <f t="array" aca="1" ref="AF14" ca="1">IF(AE14="/",INDEX(INDIRECT(C14&amp;IF(J14="","_dur","_moll")),F14+H14*2+IF(AND(G14=7,H14=2,K14="+"),-2),IF(E14="",1,E14)+IF(AND(G14=7,H14=2,K14="+"),2)),"")</f>
        <v>C</v>
      </c>
      <c r="AL14" s="7" t="str" cm="1">
        <f t="array" aca="1" ref="AL14" ca="1">_xlfn.IFS(M14="x","",AK14&lt;&gt;"",AK14,TRUE,_xlfn.TEXTJOIN("",TRUE,Q14:AJ14))</f>
        <v>Am/C</v>
      </c>
    </row>
    <row r="15" spans="1:38" ht="16.5" customHeight="1" x14ac:dyDescent="0.4">
      <c r="A15" s="6">
        <v>0</v>
      </c>
      <c r="C15" s="7" t="str">
        <f t="shared" ca="1" si="0"/>
        <v>C</v>
      </c>
      <c r="D15" s="7" t="str">
        <f t="shared" si="1"/>
        <v>dur</v>
      </c>
      <c r="F15" s="6">
        <v>7</v>
      </c>
      <c r="H15" s="6">
        <v>1</v>
      </c>
      <c r="M15" s="6" t="s">
        <v>49</v>
      </c>
      <c r="P15" s="7" t="str">
        <f t="shared" si="3"/>
        <v/>
      </c>
      <c r="Q15" s="6" t="str" cm="1">
        <f t="array" aca="1" ref="Q15" ca="1">INDEX(INDIRECT(C15&amp;IF(J15="","_dur","_moll")),F15+IF(I15=8,2),IF(E15="",1,E15))</f>
        <v>B</v>
      </c>
      <c r="R15" s="6" t="str">
        <f t="shared" si="4"/>
        <v/>
      </c>
      <c r="S15" s="6" t="str">
        <f t="shared" si="5"/>
        <v/>
      </c>
      <c r="T15" s="6" t="str">
        <f t="shared" si="6"/>
        <v/>
      </c>
      <c r="U15" s="6" t="str">
        <f t="shared" si="7"/>
        <v/>
      </c>
      <c r="V15" s="6" t="str">
        <f t="shared" si="8"/>
        <v/>
      </c>
      <c r="W15" s="6" t="str">
        <f t="shared" si="9"/>
        <v/>
      </c>
      <c r="X15" s="6" t="str">
        <f t="shared" si="10"/>
        <v/>
      </c>
      <c r="Y15" s="6" t="str">
        <f t="shared" si="11"/>
        <v/>
      </c>
      <c r="Z15" s="6" t="str" cm="1">
        <f t="array" ref="Z15">_xlfn.IFS(OR(AND(F15=2,G15=7,J15&lt;&gt;""),AND(F15=5,G15=9,H15&gt;=1,I15=8,J15=""),AND(F15=5,G15=9,I15="",J15&lt;&gt;"")),"♭",AND(G15=7,K15="+"),"♯",TRUE,"")</f>
        <v/>
      </c>
      <c r="AA15" s="6" t="str">
        <f t="shared" si="12"/>
        <v/>
      </c>
      <c r="AC15" s="6" t="str">
        <f t="shared" si="2"/>
        <v/>
      </c>
      <c r="AD15" s="6" t="str">
        <f t="shared" si="13"/>
        <v/>
      </c>
      <c r="AE15" s="6" t="str">
        <f t="shared" si="14"/>
        <v>/</v>
      </c>
      <c r="AF15" s="6" t="str" cm="1">
        <f t="array" aca="1" ref="AF15" ca="1">IF(AE15="/",INDEX(INDIRECT(C15&amp;IF(J15="","_dur","_moll")),F15+H15*2+IF(AND(G15=7,H15=2,K15="+"),-2),IF(E15="",1,E15)+IF(AND(G15=7,H15=2,K15="+"),2)),"")</f>
        <v>D</v>
      </c>
      <c r="AL15" s="7" t="str" cm="1">
        <f t="array" aca="1" ref="AL15" ca="1">_xlfn.IFS(M15="x","",AK15&lt;&gt;"",AK15,TRUE,_xlfn.TEXTJOIN("",TRUE,Q15:AJ15))</f>
        <v/>
      </c>
    </row>
    <row r="16" spans="1:38" ht="16.5" customHeight="1" x14ac:dyDescent="0.4">
      <c r="A16" s="6">
        <v>0</v>
      </c>
      <c r="C16" s="7" t="str">
        <f t="shared" ca="1" si="0"/>
        <v>C</v>
      </c>
      <c r="D16" s="7" t="str">
        <f t="shared" si="1"/>
        <v>dur</v>
      </c>
      <c r="F16" s="6">
        <v>1</v>
      </c>
      <c r="H16" s="6">
        <v>2</v>
      </c>
      <c r="P16" s="7" t="str">
        <f t="shared" si="3"/>
        <v>12</v>
      </c>
      <c r="Q16" s="6" t="str" cm="1">
        <f t="array" aca="1" ref="Q16" ca="1">INDEX(INDIRECT(C16&amp;IF(J16="","_dur","_moll")),F16+IF(I16=8,2),IF(E16="",1,E16))</f>
        <v>C</v>
      </c>
      <c r="R16" s="6" t="str">
        <f t="shared" si="4"/>
        <v/>
      </c>
      <c r="S16" s="6" t="str">
        <f t="shared" si="5"/>
        <v/>
      </c>
      <c r="T16" s="6" t="str">
        <f t="shared" si="6"/>
        <v/>
      </c>
      <c r="U16" s="6" t="str">
        <f t="shared" si="7"/>
        <v/>
      </c>
      <c r="V16" s="6" t="str">
        <f t="shared" si="8"/>
        <v/>
      </c>
      <c r="W16" s="6" t="str">
        <f t="shared" si="9"/>
        <v/>
      </c>
      <c r="X16" s="6" t="str">
        <f t="shared" si="10"/>
        <v/>
      </c>
      <c r="Y16" s="6" t="str">
        <f t="shared" si="11"/>
        <v/>
      </c>
      <c r="Z16" s="6" t="str" cm="1">
        <f t="array" ref="Z16">_xlfn.IFS(OR(AND(F16=2,G16=7,J16&lt;&gt;""),AND(F16=5,G16=9,H16&gt;=1,I16=8,J16=""),AND(F16=5,G16=9,I16="",J16&lt;&gt;"")),"♭",AND(G16=7,K16="+"),"♯",TRUE,"")</f>
        <v/>
      </c>
      <c r="AA16" s="6" t="str">
        <f t="shared" si="12"/>
        <v/>
      </c>
      <c r="AC16" s="6" t="str">
        <f t="shared" si="2"/>
        <v/>
      </c>
      <c r="AD16" s="6" t="str">
        <f t="shared" si="13"/>
        <v/>
      </c>
      <c r="AE16" s="6" t="str">
        <f t="shared" si="14"/>
        <v>/</v>
      </c>
      <c r="AF16" s="6" t="str" cm="1">
        <f t="array" aca="1" ref="AF16" ca="1">IF(AE16="/",INDEX(INDIRECT(C16&amp;IF(J16="","_dur","_moll")),F16+H16*2+IF(AND(G16=7,H16=2,K16="+"),-2),IF(E16="",1,E16)+IF(AND(G16=7,H16=2,K16="+"),2)),"")</f>
        <v>G</v>
      </c>
      <c r="AL16" s="7" t="str" cm="1">
        <f t="array" aca="1" ref="AL16" ca="1">_xlfn.IFS(M16="x","",AK16&lt;&gt;"",AK16,TRUE,_xlfn.TEXTJOIN("",TRUE,Q16:AJ16))</f>
        <v>C/G</v>
      </c>
    </row>
    <row r="17" spans="1:38" ht="16.5" customHeight="1" x14ac:dyDescent="0.4">
      <c r="A17" s="6">
        <v>0</v>
      </c>
      <c r="C17" s="7" t="str">
        <f t="shared" ca="1" si="0"/>
        <v>C</v>
      </c>
      <c r="D17" s="7" t="str">
        <f t="shared" si="1"/>
        <v>dur</v>
      </c>
      <c r="F17" s="6">
        <v>2</v>
      </c>
      <c r="H17" s="6">
        <v>2</v>
      </c>
      <c r="P17" s="7" t="str">
        <f t="shared" si="3"/>
        <v>22</v>
      </c>
      <c r="Q17" s="6" t="str" cm="1">
        <f t="array" aca="1" ref="Q17" ca="1">INDEX(INDIRECT(C17&amp;IF(J17="","_dur","_moll")),F17+IF(I17=8,2),IF(E17="",1,E17))</f>
        <v>D</v>
      </c>
      <c r="R17" s="6" t="str">
        <f t="shared" si="4"/>
        <v/>
      </c>
      <c r="S17" s="6" t="str">
        <f t="shared" si="5"/>
        <v>m</v>
      </c>
      <c r="T17" s="6" t="str">
        <f t="shared" si="6"/>
        <v/>
      </c>
      <c r="U17" s="6" t="str">
        <f t="shared" si="7"/>
        <v/>
      </c>
      <c r="V17" s="6" t="str">
        <f t="shared" si="8"/>
        <v/>
      </c>
      <c r="W17" s="6" t="str">
        <f t="shared" si="9"/>
        <v/>
      </c>
      <c r="X17" s="6" t="str">
        <f t="shared" si="10"/>
        <v/>
      </c>
      <c r="Y17" s="6" t="str">
        <f t="shared" si="11"/>
        <v/>
      </c>
      <c r="Z17" s="6" t="str" cm="1">
        <f t="array" ref="Z17">_xlfn.IFS(OR(AND(F17=2,G17=7,J17&lt;&gt;""),AND(F17=5,G17=9,H17&gt;=1,I17=8,J17=""),AND(F17=5,G17=9,I17="",J17&lt;&gt;"")),"♭",AND(G17=7,K17="+"),"♯",TRUE,"")</f>
        <v/>
      </c>
      <c r="AA17" s="6" t="str">
        <f t="shared" si="12"/>
        <v/>
      </c>
      <c r="AC17" s="6" t="str">
        <f t="shared" si="2"/>
        <v/>
      </c>
      <c r="AD17" s="6" t="str">
        <f t="shared" si="13"/>
        <v/>
      </c>
      <c r="AE17" s="6" t="str">
        <f t="shared" si="14"/>
        <v>/</v>
      </c>
      <c r="AF17" s="6" t="str" cm="1">
        <f t="array" aca="1" ref="AF17" ca="1">IF(AE17="/",INDEX(INDIRECT(C17&amp;IF(J17="","_dur","_moll")),F17+H17*2+IF(AND(G17=7,H17=2,K17="+"),-2),IF(E17="",1,E17)+IF(AND(G17=7,H17=2,K17="+"),2)),"")</f>
        <v>A</v>
      </c>
      <c r="AL17" s="7" t="str" cm="1">
        <f t="array" aca="1" ref="AL17" ca="1">_xlfn.IFS(M17="x","",AK17&lt;&gt;"",AK17,TRUE,_xlfn.TEXTJOIN("",TRUE,Q17:AJ17))</f>
        <v>Dm/A</v>
      </c>
    </row>
    <row r="18" spans="1:38" ht="16.5" customHeight="1" x14ac:dyDescent="0.4">
      <c r="A18" s="6">
        <v>0</v>
      </c>
      <c r="C18" s="7" t="str">
        <f t="shared" ca="1" si="0"/>
        <v>C</v>
      </c>
      <c r="D18" s="7" t="str">
        <f t="shared" si="1"/>
        <v>dur</v>
      </c>
      <c r="F18" s="6">
        <v>3</v>
      </c>
      <c r="H18" s="6">
        <v>2</v>
      </c>
      <c r="P18" s="7" t="str">
        <f t="shared" si="3"/>
        <v>32</v>
      </c>
      <c r="Q18" s="6" t="str" cm="1">
        <f t="array" aca="1" ref="Q18" ca="1">INDEX(INDIRECT(C18&amp;IF(J18="","_dur","_moll")),F18+IF(I18=8,2),IF(E18="",1,E18))</f>
        <v>E</v>
      </c>
      <c r="R18" s="6" t="str">
        <f t="shared" si="4"/>
        <v/>
      </c>
      <c r="S18" s="6" t="str">
        <f t="shared" si="5"/>
        <v>m</v>
      </c>
      <c r="T18" s="6" t="str">
        <f t="shared" si="6"/>
        <v/>
      </c>
      <c r="U18" s="6" t="str">
        <f t="shared" si="7"/>
        <v/>
      </c>
      <c r="V18" s="6" t="str">
        <f t="shared" si="8"/>
        <v/>
      </c>
      <c r="W18" s="6" t="str">
        <f t="shared" si="9"/>
        <v/>
      </c>
      <c r="X18" s="6" t="str">
        <f t="shared" si="10"/>
        <v/>
      </c>
      <c r="Y18" s="6" t="str">
        <f t="shared" si="11"/>
        <v/>
      </c>
      <c r="Z18" s="6" t="str" cm="1">
        <f t="array" ref="Z18">_xlfn.IFS(OR(AND(F18=2,G18=7,J18&lt;&gt;""),AND(F18=5,G18=9,H18&gt;=1,I18=8,J18=""),AND(F18=5,G18=9,I18="",J18&lt;&gt;"")),"♭",AND(G18=7,K18="+"),"♯",TRUE,"")</f>
        <v/>
      </c>
      <c r="AA18" s="6" t="str">
        <f t="shared" si="12"/>
        <v/>
      </c>
      <c r="AC18" s="6" t="str">
        <f t="shared" si="2"/>
        <v/>
      </c>
      <c r="AD18" s="6" t="str">
        <f t="shared" si="13"/>
        <v/>
      </c>
      <c r="AE18" s="6" t="str">
        <f t="shared" si="14"/>
        <v>/</v>
      </c>
      <c r="AF18" s="6" t="str" cm="1">
        <f t="array" aca="1" ref="AF18" ca="1">IF(AE18="/",INDEX(INDIRECT(C18&amp;IF(J18="","_dur","_moll")),F18+H18*2+IF(AND(G18=7,H18=2,K18="+"),-2),IF(E18="",1,E18)+IF(AND(G18=7,H18=2,K18="+"),2)),"")</f>
        <v>B</v>
      </c>
      <c r="AL18" s="7" t="str" cm="1">
        <f t="array" aca="1" ref="AL18" ca="1">_xlfn.IFS(M18="x","",AK18&lt;&gt;"",AK18,TRUE,_xlfn.TEXTJOIN("",TRUE,Q18:AJ18))</f>
        <v>Em/B</v>
      </c>
    </row>
    <row r="19" spans="1:38" ht="16.5" customHeight="1" x14ac:dyDescent="0.4">
      <c r="A19" s="6">
        <v>0</v>
      </c>
      <c r="C19" s="7" t="str">
        <f t="shared" ca="1" si="0"/>
        <v>C</v>
      </c>
      <c r="D19" s="7" t="str">
        <f t="shared" si="1"/>
        <v>dur</v>
      </c>
      <c r="F19" s="6">
        <v>4</v>
      </c>
      <c r="H19" s="6">
        <v>2</v>
      </c>
      <c r="P19" s="7" t="str">
        <f t="shared" si="3"/>
        <v>42</v>
      </c>
      <c r="Q19" s="6" t="str" cm="1">
        <f t="array" aca="1" ref="Q19" ca="1">INDEX(INDIRECT(C19&amp;IF(J19="","_dur","_moll")),F19+IF(I19=8,2),IF(E19="",1,E19))</f>
        <v>F</v>
      </c>
      <c r="R19" s="6" t="str">
        <f t="shared" si="4"/>
        <v/>
      </c>
      <c r="S19" s="6" t="str">
        <f t="shared" si="5"/>
        <v/>
      </c>
      <c r="T19" s="6" t="str">
        <f t="shared" si="6"/>
        <v/>
      </c>
      <c r="U19" s="6" t="str">
        <f t="shared" si="7"/>
        <v/>
      </c>
      <c r="V19" s="6" t="str">
        <f t="shared" si="8"/>
        <v/>
      </c>
      <c r="W19" s="6" t="str">
        <f t="shared" si="9"/>
        <v/>
      </c>
      <c r="X19" s="6" t="str">
        <f t="shared" si="10"/>
        <v/>
      </c>
      <c r="Y19" s="6" t="str">
        <f t="shared" si="11"/>
        <v/>
      </c>
      <c r="Z19" s="6" t="str" cm="1">
        <f t="array" ref="Z19">_xlfn.IFS(OR(AND(F19=2,G19=7,J19&lt;&gt;""),AND(F19=5,G19=9,H19&gt;=1,I19=8,J19=""),AND(F19=5,G19=9,I19="",J19&lt;&gt;"")),"♭",AND(G19=7,K19="+"),"♯",TRUE,"")</f>
        <v/>
      </c>
      <c r="AA19" s="6" t="str">
        <f t="shared" si="12"/>
        <v/>
      </c>
      <c r="AC19" s="6" t="str">
        <f t="shared" si="2"/>
        <v/>
      </c>
      <c r="AD19" s="6" t="str">
        <f t="shared" si="13"/>
        <v/>
      </c>
      <c r="AE19" s="6" t="str">
        <f t="shared" si="14"/>
        <v>/</v>
      </c>
      <c r="AF19" s="6" t="str" cm="1">
        <f t="array" aca="1" ref="AF19" ca="1">IF(AE19="/",INDEX(INDIRECT(C19&amp;IF(J19="","_dur","_moll")),F19+H19*2+IF(AND(G19=7,H19=2,K19="+"),-2),IF(E19="",1,E19)+IF(AND(G19=7,H19=2,K19="+"),2)),"")</f>
        <v>C</v>
      </c>
      <c r="AL19" s="7" t="str" cm="1">
        <f t="array" aca="1" ref="AL19" ca="1">_xlfn.IFS(M19="x","",AK19&lt;&gt;"",AK19,TRUE,_xlfn.TEXTJOIN("",TRUE,Q19:AJ19))</f>
        <v>F/C</v>
      </c>
    </row>
    <row r="20" spans="1:38" ht="16.5" customHeight="1" x14ac:dyDescent="0.4">
      <c r="A20" s="6">
        <v>0</v>
      </c>
      <c r="C20" s="7" t="str">
        <f t="shared" ca="1" si="0"/>
        <v>C</v>
      </c>
      <c r="D20" s="7" t="str">
        <f t="shared" si="1"/>
        <v>dur</v>
      </c>
      <c r="F20" s="6">
        <v>5</v>
      </c>
      <c r="H20" s="6">
        <v>2</v>
      </c>
      <c r="P20" s="7" t="str">
        <f t="shared" si="3"/>
        <v>52</v>
      </c>
      <c r="Q20" s="6" t="str" cm="1">
        <f t="array" aca="1" ref="Q20" ca="1">INDEX(INDIRECT(C20&amp;IF(J20="","_dur","_moll")),F20+IF(I20=8,2),IF(E20="",1,E20))</f>
        <v>G</v>
      </c>
      <c r="R20" s="6" t="str">
        <f t="shared" si="4"/>
        <v/>
      </c>
      <c r="S20" s="6" t="str">
        <f t="shared" si="5"/>
        <v/>
      </c>
      <c r="T20" s="6" t="str">
        <f t="shared" si="6"/>
        <v/>
      </c>
      <c r="U20" s="6" t="str">
        <f t="shared" si="7"/>
        <v/>
      </c>
      <c r="V20" s="6" t="str">
        <f t="shared" si="8"/>
        <v/>
      </c>
      <c r="W20" s="6" t="str">
        <f t="shared" si="9"/>
        <v/>
      </c>
      <c r="X20" s="6" t="str">
        <f t="shared" si="10"/>
        <v/>
      </c>
      <c r="Y20" s="6" t="str">
        <f t="shared" si="11"/>
        <v/>
      </c>
      <c r="Z20" s="6" t="str" cm="1">
        <f t="array" ref="Z20">_xlfn.IFS(OR(AND(F20=2,G20=7,J20&lt;&gt;""),AND(F20=5,G20=9,H20&gt;=1,I20=8,J20=""),AND(F20=5,G20=9,I20="",J20&lt;&gt;"")),"♭",AND(G20=7,K20="+"),"♯",TRUE,"")</f>
        <v/>
      </c>
      <c r="AA20" s="6" t="str">
        <f t="shared" si="12"/>
        <v/>
      </c>
      <c r="AC20" s="6" t="str">
        <f t="shared" si="2"/>
        <v/>
      </c>
      <c r="AD20" s="6" t="str">
        <f t="shared" si="13"/>
        <v/>
      </c>
      <c r="AE20" s="6" t="str">
        <f t="shared" si="14"/>
        <v>/</v>
      </c>
      <c r="AF20" s="6" t="str" cm="1">
        <f t="array" aca="1" ref="AF20" ca="1">IF(AE20="/",INDEX(INDIRECT(C20&amp;IF(J20="","_dur","_moll")),F20+H20*2+IF(AND(G20=7,H20=2,K20="+"),-2),IF(E20="",1,E20)+IF(AND(G20=7,H20=2,K20="+"),2)),"")</f>
        <v>D</v>
      </c>
      <c r="AL20" s="7" t="str" cm="1">
        <f t="array" aca="1" ref="AL20" ca="1">_xlfn.IFS(M20="x","",AK20&lt;&gt;"",AK20,TRUE,_xlfn.TEXTJOIN("",TRUE,Q20:AJ20))</f>
        <v>G/D</v>
      </c>
    </row>
    <row r="21" spans="1:38" ht="16.5" customHeight="1" x14ac:dyDescent="0.4">
      <c r="A21" s="6">
        <v>0</v>
      </c>
      <c r="C21" s="7" t="str">
        <f t="shared" ca="1" si="0"/>
        <v>C</v>
      </c>
      <c r="D21" s="7" t="str">
        <f t="shared" si="1"/>
        <v>dur</v>
      </c>
      <c r="F21" s="6">
        <v>6</v>
      </c>
      <c r="H21" s="6">
        <v>2</v>
      </c>
      <c r="P21" s="7" t="str">
        <f t="shared" si="3"/>
        <v>62</v>
      </c>
      <c r="Q21" s="6" t="str" cm="1">
        <f t="array" aca="1" ref="Q21" ca="1">INDEX(INDIRECT(C21&amp;IF(J21="","_dur","_moll")),F21+IF(I21=8,2),IF(E21="",1,E21))</f>
        <v>A</v>
      </c>
      <c r="R21" s="6" t="str">
        <f t="shared" si="4"/>
        <v/>
      </c>
      <c r="S21" s="6" t="str">
        <f t="shared" si="5"/>
        <v>m</v>
      </c>
      <c r="T21" s="6" t="str">
        <f t="shared" si="6"/>
        <v/>
      </c>
      <c r="U21" s="6" t="str">
        <f t="shared" si="7"/>
        <v/>
      </c>
      <c r="V21" s="6" t="str">
        <f t="shared" si="8"/>
        <v/>
      </c>
      <c r="W21" s="6" t="str">
        <f t="shared" si="9"/>
        <v/>
      </c>
      <c r="X21" s="6" t="str">
        <f t="shared" si="10"/>
        <v/>
      </c>
      <c r="Y21" s="6" t="str">
        <f t="shared" si="11"/>
        <v/>
      </c>
      <c r="Z21" s="6" t="str" cm="1">
        <f t="array" ref="Z21">_xlfn.IFS(OR(AND(F21=2,G21=7,J21&lt;&gt;""),AND(F21=5,G21=9,H21&gt;=1,I21=8,J21=""),AND(F21=5,G21=9,I21="",J21&lt;&gt;"")),"♭",AND(G21=7,K21="+"),"♯",TRUE,"")</f>
        <v/>
      </c>
      <c r="AA21" s="6" t="str">
        <f t="shared" si="12"/>
        <v/>
      </c>
      <c r="AC21" s="6" t="str">
        <f t="shared" si="2"/>
        <v/>
      </c>
      <c r="AD21" s="6" t="str">
        <f t="shared" si="13"/>
        <v/>
      </c>
      <c r="AE21" s="6" t="str">
        <f t="shared" si="14"/>
        <v>/</v>
      </c>
      <c r="AF21" s="6" t="str" cm="1">
        <f t="array" aca="1" ref="AF21" ca="1">IF(AE21="/",INDEX(INDIRECT(C21&amp;IF(J21="","_dur","_moll")),F21+H21*2+IF(AND(G21=7,H21=2,K21="+"),-2),IF(E21="",1,E21)+IF(AND(G21=7,H21=2,K21="+"),2)),"")</f>
        <v>E</v>
      </c>
      <c r="AL21" s="7" t="str" cm="1">
        <f t="array" aca="1" ref="AL21" ca="1">_xlfn.IFS(M21="x","",AK21&lt;&gt;"",AK21,TRUE,_xlfn.TEXTJOIN("",TRUE,Q21:AJ21))</f>
        <v>Am/E</v>
      </c>
    </row>
    <row r="22" spans="1:38" ht="16.5" customHeight="1" x14ac:dyDescent="0.4">
      <c r="A22" s="6">
        <v>0</v>
      </c>
      <c r="C22" s="7" t="str">
        <f t="shared" ca="1" si="0"/>
        <v>C</v>
      </c>
      <c r="D22" s="7" t="str">
        <f t="shared" si="1"/>
        <v>dur</v>
      </c>
      <c r="F22" s="6">
        <v>7</v>
      </c>
      <c r="H22" s="6">
        <v>2</v>
      </c>
      <c r="M22" s="6" t="s">
        <v>49</v>
      </c>
      <c r="P22" s="7" t="str">
        <f t="shared" si="3"/>
        <v/>
      </c>
      <c r="Q22" s="6" t="str" cm="1">
        <f t="array" aca="1" ref="Q22" ca="1">INDEX(INDIRECT(C22&amp;IF(J22="","_dur","_moll")),F22+IF(I22=8,2),IF(E22="",1,E22))</f>
        <v>B</v>
      </c>
      <c r="R22" s="6" t="str">
        <f t="shared" si="4"/>
        <v/>
      </c>
      <c r="S22" s="6" t="str">
        <f t="shared" si="5"/>
        <v/>
      </c>
      <c r="T22" s="6" t="str">
        <f t="shared" si="6"/>
        <v/>
      </c>
      <c r="U22" s="6" t="str">
        <f t="shared" si="7"/>
        <v/>
      </c>
      <c r="V22" s="6" t="str">
        <f t="shared" si="8"/>
        <v/>
      </c>
      <c r="W22" s="6" t="str">
        <f t="shared" si="9"/>
        <v/>
      </c>
      <c r="X22" s="6" t="str">
        <f t="shared" si="10"/>
        <v/>
      </c>
      <c r="Y22" s="6" t="str">
        <f t="shared" si="11"/>
        <v/>
      </c>
      <c r="Z22" s="6" t="str" cm="1">
        <f t="array" ref="Z22">_xlfn.IFS(OR(AND(F22=2,G22=7,J22&lt;&gt;""),AND(F22=5,G22=9,H22&gt;=1,I22=8,J22=""),AND(F22=5,G22=9,I22="",J22&lt;&gt;"")),"♭",AND(G22=7,K22="+"),"♯",TRUE,"")</f>
        <v/>
      </c>
      <c r="AA22" s="6" t="str">
        <f t="shared" si="12"/>
        <v/>
      </c>
      <c r="AC22" s="6" t="str">
        <f t="shared" si="2"/>
        <v/>
      </c>
      <c r="AD22" s="6" t="str">
        <f t="shared" si="13"/>
        <v/>
      </c>
      <c r="AE22" s="6" t="str">
        <f t="shared" si="14"/>
        <v>/</v>
      </c>
      <c r="AF22" s="6" t="str" cm="1">
        <f t="array" aca="1" ref="AF22" ca="1">IF(AE22="/",INDEX(INDIRECT(C22&amp;IF(J22="","_dur","_moll")),F22+H22*2+IF(AND(G22=7,H22=2,K22="+"),-2),IF(E22="",1,E22)+IF(AND(G22=7,H22=2,K22="+"),2)),"")</f>
        <v>F</v>
      </c>
      <c r="AL22" s="7" t="str" cm="1">
        <f t="array" aca="1" ref="AL22" ca="1">_xlfn.IFS(M22="x","",AK22&lt;&gt;"",AK22,TRUE,_xlfn.TEXTJOIN("",TRUE,Q22:AJ22))</f>
        <v/>
      </c>
    </row>
    <row r="23" spans="1:38" ht="16.5" customHeight="1" x14ac:dyDescent="0.4">
      <c r="A23" s="6">
        <v>0</v>
      </c>
      <c r="C23" s="7" t="str">
        <f t="shared" ca="1" si="0"/>
        <v>C</v>
      </c>
      <c r="D23" s="7" t="str">
        <f t="shared" si="1"/>
        <v>dur</v>
      </c>
      <c r="F23" s="6">
        <v>1</v>
      </c>
      <c r="J23" s="6">
        <v>0</v>
      </c>
      <c r="M23" s="6" t="s">
        <v>49</v>
      </c>
      <c r="P23" s="7" t="str">
        <f t="shared" si="3"/>
        <v/>
      </c>
      <c r="Q23" s="6" t="str" cm="1">
        <f t="array" aca="1" ref="Q23" ca="1">INDEX(INDIRECT(C23&amp;IF(J23="","_dur","_moll")),F23+IF(I23=8,2),IF(E23="",1,E23))</f>
        <v>C</v>
      </c>
      <c r="R23" s="6" t="str">
        <f t="shared" si="4"/>
        <v/>
      </c>
      <c r="S23" s="6" t="str">
        <f t="shared" si="5"/>
        <v/>
      </c>
      <c r="T23" s="6" t="str">
        <f t="shared" si="6"/>
        <v/>
      </c>
      <c r="U23" s="6" t="str">
        <f t="shared" si="7"/>
        <v/>
      </c>
      <c r="V23" s="6" t="str">
        <f t="shared" si="8"/>
        <v/>
      </c>
      <c r="W23" s="6" t="str">
        <f t="shared" si="9"/>
        <v/>
      </c>
      <c r="X23" s="6" t="str">
        <f t="shared" si="10"/>
        <v/>
      </c>
      <c r="Y23" s="6" t="str">
        <f t="shared" si="11"/>
        <v/>
      </c>
      <c r="Z23" s="6" t="str" cm="1">
        <f t="array" ref="Z23">_xlfn.IFS(OR(AND(F23=2,G23=7,J23&lt;&gt;""),AND(F23=5,G23=9,H23&gt;=1,I23=8,J23=""),AND(F23=5,G23=9,I23="",J23&lt;&gt;"")),"♭",AND(G23=7,K23="+"),"♯",TRUE,"")</f>
        <v/>
      </c>
      <c r="AA23" s="6" t="str">
        <f t="shared" si="12"/>
        <v/>
      </c>
      <c r="AC23" s="6" t="str">
        <f t="shared" si="2"/>
        <v/>
      </c>
      <c r="AD23" s="6" t="str">
        <f t="shared" si="13"/>
        <v/>
      </c>
      <c r="AE23" s="6" t="str">
        <f t="shared" si="14"/>
        <v/>
      </c>
      <c r="AF23" s="6" t="str" cm="1">
        <f t="array" aca="1" ref="AF23" ca="1">IF(AE23="/",INDEX(INDIRECT(C23&amp;IF(J23="","_dur","_moll")),F23+H23*2+IF(AND(G23=7,H23=2,K23="+"),-2),IF(E23="",1,E23)+IF(AND(G23=7,H23=2,K23="+"),2)),"")</f>
        <v/>
      </c>
      <c r="AL23" s="7" t="str" cm="1">
        <f t="array" aca="1" ref="AL23" ca="1">_xlfn.IFS(M23="x","",AK23&lt;&gt;"",AK23,TRUE,_xlfn.TEXTJOIN("",TRUE,Q23:AJ23))</f>
        <v/>
      </c>
    </row>
    <row r="24" spans="1:38" ht="16.5" customHeight="1" x14ac:dyDescent="0.4">
      <c r="A24" s="6">
        <v>0</v>
      </c>
      <c r="C24" s="7" t="str">
        <f t="shared" ca="1" si="0"/>
        <v>C</v>
      </c>
      <c r="D24" s="7" t="str">
        <f t="shared" si="1"/>
        <v>dur</v>
      </c>
      <c r="F24" s="6">
        <v>2</v>
      </c>
      <c r="J24" s="6">
        <v>0</v>
      </c>
      <c r="P24" s="7" t="str">
        <f t="shared" si="3"/>
        <v>20</v>
      </c>
      <c r="Q24" s="6" t="str" cm="1">
        <f t="array" aca="1" ref="Q24" ca="1">INDEX(INDIRECT(C24&amp;IF(J24="","_dur","_moll")),F24+IF(I24=8,2),IF(E24="",1,E24))</f>
        <v>D</v>
      </c>
      <c r="R24" s="6" t="str">
        <f t="shared" si="4"/>
        <v/>
      </c>
      <c r="S24" s="6" t="str">
        <f t="shared" si="5"/>
        <v/>
      </c>
      <c r="T24" s="6" t="str">
        <f t="shared" si="6"/>
        <v>dim</v>
      </c>
      <c r="U24" s="6" t="str">
        <f t="shared" si="7"/>
        <v/>
      </c>
      <c r="V24" s="6" t="str">
        <f t="shared" si="8"/>
        <v/>
      </c>
      <c r="W24" s="6" t="str">
        <f t="shared" si="9"/>
        <v/>
      </c>
      <c r="X24" s="6" t="str">
        <f t="shared" si="10"/>
        <v/>
      </c>
      <c r="Y24" s="6" t="str">
        <f t="shared" si="11"/>
        <v/>
      </c>
      <c r="Z24" s="6" t="str" cm="1">
        <f t="array" ref="Z24">_xlfn.IFS(OR(AND(F24=2,G24=7,J24&lt;&gt;""),AND(F24=5,G24=9,H24&gt;=1,I24=8,J24=""),AND(F24=5,G24=9,I24="",J24&lt;&gt;"")),"♭",AND(G24=7,K24="+"),"♯",TRUE,"")</f>
        <v/>
      </c>
      <c r="AA24" s="6" t="str">
        <f t="shared" si="12"/>
        <v/>
      </c>
      <c r="AC24" s="6" t="str">
        <f t="shared" si="2"/>
        <v/>
      </c>
      <c r="AD24" s="6" t="str">
        <f t="shared" si="13"/>
        <v/>
      </c>
      <c r="AE24" s="6" t="str">
        <f t="shared" si="14"/>
        <v/>
      </c>
      <c r="AF24" s="6" t="str" cm="1">
        <f t="array" aca="1" ref="AF24" ca="1">IF(AE24="/",INDEX(INDIRECT(C24&amp;IF(J24="","_dur","_moll")),F24+H24*2+IF(AND(G24=7,H24=2,K24="+"),-2),IF(E24="",1,E24)+IF(AND(G24=7,H24=2,K24="+"),2)),"")</f>
        <v/>
      </c>
      <c r="AL24" s="7" t="str" cm="1">
        <f t="array" aca="1" ref="AL24" ca="1">_xlfn.IFS(M24="x","",AK24&lt;&gt;"",AK24,TRUE,_xlfn.TEXTJOIN("",TRUE,Q24:AJ24))</f>
        <v>Ddim</v>
      </c>
    </row>
    <row r="25" spans="1:38" ht="16.5" customHeight="1" x14ac:dyDescent="0.4">
      <c r="A25" s="6">
        <v>0</v>
      </c>
      <c r="C25" s="7" t="str">
        <f t="shared" ca="1" si="0"/>
        <v>C</v>
      </c>
      <c r="D25" s="7" t="str">
        <f t="shared" si="1"/>
        <v>dur</v>
      </c>
      <c r="F25" s="6">
        <v>3</v>
      </c>
      <c r="J25" s="6">
        <v>0</v>
      </c>
      <c r="M25" s="6" t="s">
        <v>49</v>
      </c>
      <c r="P25" s="7" t="str">
        <f t="shared" si="3"/>
        <v/>
      </c>
      <c r="Q25" s="6" t="str" cm="1">
        <f t="array" aca="1" ref="Q25" ca="1">INDEX(INDIRECT(C25&amp;IF(J25="","_dur","_moll")),F25+IF(I25=8,2),IF(E25="",1,E25))</f>
        <v>E♭</v>
      </c>
      <c r="R25" s="6" t="str">
        <f t="shared" si="4"/>
        <v/>
      </c>
      <c r="S25" s="6" t="str">
        <f t="shared" si="5"/>
        <v/>
      </c>
      <c r="T25" s="6" t="str">
        <f t="shared" si="6"/>
        <v/>
      </c>
      <c r="U25" s="6" t="str">
        <f t="shared" si="7"/>
        <v/>
      </c>
      <c r="V25" s="6" t="str">
        <f t="shared" si="8"/>
        <v/>
      </c>
      <c r="W25" s="6" t="str">
        <f t="shared" si="9"/>
        <v/>
      </c>
      <c r="X25" s="6" t="str">
        <f t="shared" si="10"/>
        <v/>
      </c>
      <c r="Y25" s="6" t="str">
        <f t="shared" si="11"/>
        <v/>
      </c>
      <c r="Z25" s="6" t="str" cm="1">
        <f t="array" ref="Z25">_xlfn.IFS(OR(AND(F25=2,G25=7,J25&lt;&gt;""),AND(F25=5,G25=9,H25&gt;=1,I25=8,J25=""),AND(F25=5,G25=9,I25="",J25&lt;&gt;"")),"♭",AND(G25=7,K25="+"),"♯",TRUE,"")</f>
        <v/>
      </c>
      <c r="AA25" s="6" t="str">
        <f t="shared" si="12"/>
        <v/>
      </c>
      <c r="AC25" s="6" t="str">
        <f t="shared" si="2"/>
        <v/>
      </c>
      <c r="AD25" s="6" t="str">
        <f t="shared" si="13"/>
        <v/>
      </c>
      <c r="AE25" s="6" t="str">
        <f t="shared" si="14"/>
        <v/>
      </c>
      <c r="AF25" s="6" t="str" cm="1">
        <f t="array" aca="1" ref="AF25" ca="1">IF(AE25="/",INDEX(INDIRECT(C25&amp;IF(J25="","_dur","_moll")),F25+H25*2+IF(AND(G25=7,H25=2,K25="+"),-2),IF(E25="",1,E25)+IF(AND(G25=7,H25=2,K25="+"),2)),"")</f>
        <v/>
      </c>
      <c r="AL25" s="7" t="str" cm="1">
        <f t="array" aca="1" ref="AL25" ca="1">_xlfn.IFS(M25="x","",AK25&lt;&gt;"",AK25,TRUE,_xlfn.TEXTJOIN("",TRUE,Q25:AJ25))</f>
        <v/>
      </c>
    </row>
    <row r="26" spans="1:38" ht="16.5" customHeight="1" x14ac:dyDescent="0.4">
      <c r="A26" s="6">
        <v>0</v>
      </c>
      <c r="C26" s="7" t="str">
        <f t="shared" ca="1" si="0"/>
        <v>C</v>
      </c>
      <c r="D26" s="7" t="str">
        <f t="shared" si="1"/>
        <v>dur</v>
      </c>
      <c r="F26" s="6">
        <v>4</v>
      </c>
      <c r="J26" s="6">
        <v>0</v>
      </c>
      <c r="P26" s="7" t="str">
        <f t="shared" si="3"/>
        <v>40</v>
      </c>
      <c r="Q26" s="6" t="str" cm="1">
        <f t="array" aca="1" ref="Q26" ca="1">INDEX(INDIRECT(C26&amp;IF(J26="","_dur","_moll")),F26+IF(I26=8,2),IF(E26="",1,E26))</f>
        <v>F</v>
      </c>
      <c r="R26" s="6" t="str">
        <f t="shared" si="4"/>
        <v/>
      </c>
      <c r="S26" s="6" t="str">
        <f t="shared" si="5"/>
        <v>m</v>
      </c>
      <c r="T26" s="6" t="str">
        <f t="shared" si="6"/>
        <v/>
      </c>
      <c r="U26" s="6" t="str">
        <f t="shared" si="7"/>
        <v/>
      </c>
      <c r="V26" s="6" t="str">
        <f t="shared" si="8"/>
        <v/>
      </c>
      <c r="W26" s="6" t="str">
        <f t="shared" si="9"/>
        <v/>
      </c>
      <c r="X26" s="6" t="str">
        <f t="shared" si="10"/>
        <v/>
      </c>
      <c r="Y26" s="6" t="str">
        <f t="shared" si="11"/>
        <v/>
      </c>
      <c r="Z26" s="6" t="str" cm="1">
        <f t="array" ref="Z26">_xlfn.IFS(OR(AND(F26=2,G26=7,J26&lt;&gt;""),AND(F26=5,G26=9,H26&gt;=1,I26=8,J26=""),AND(F26=5,G26=9,I26="",J26&lt;&gt;"")),"♭",AND(G26=7,K26="+"),"♯",TRUE,"")</f>
        <v/>
      </c>
      <c r="AA26" s="6" t="str">
        <f t="shared" si="12"/>
        <v/>
      </c>
      <c r="AC26" s="6" t="str">
        <f t="shared" si="2"/>
        <v/>
      </c>
      <c r="AD26" s="6" t="str">
        <f t="shared" si="13"/>
        <v/>
      </c>
      <c r="AE26" s="6" t="str">
        <f t="shared" si="14"/>
        <v/>
      </c>
      <c r="AF26" s="6" t="str" cm="1">
        <f t="array" aca="1" ref="AF26" ca="1">IF(AE26="/",INDEX(INDIRECT(C26&amp;IF(J26="","_dur","_moll")),F26+H26*2+IF(AND(G26=7,H26=2,K26="+"),-2),IF(E26="",1,E26)+IF(AND(G26=7,H26=2,K26="+"),2)),"")</f>
        <v/>
      </c>
      <c r="AL26" s="7" t="str" cm="1">
        <f t="array" aca="1" ref="AL26" ca="1">_xlfn.IFS(M26="x","",AK26&lt;&gt;"",AK26,TRUE,_xlfn.TEXTJOIN("",TRUE,Q26:AJ26))</f>
        <v>Fm</v>
      </c>
    </row>
    <row r="27" spans="1:38" ht="16.5" customHeight="1" x14ac:dyDescent="0.4">
      <c r="A27" s="6">
        <v>0</v>
      </c>
      <c r="C27" s="7" t="str">
        <f t="shared" ca="1" si="0"/>
        <v>C</v>
      </c>
      <c r="D27" s="7" t="str">
        <f t="shared" si="1"/>
        <v>dur</v>
      </c>
      <c r="F27" s="6">
        <v>5</v>
      </c>
      <c r="J27" s="6">
        <v>0</v>
      </c>
      <c r="M27" s="6" t="s">
        <v>49</v>
      </c>
      <c r="P27" s="7" t="str">
        <f t="shared" si="3"/>
        <v/>
      </c>
      <c r="Q27" s="6" t="str" cm="1">
        <f t="array" aca="1" ref="Q27" ca="1">INDEX(INDIRECT(C27&amp;IF(J27="","_dur","_moll")),F27+IF(I27=8,2),IF(E27="",1,E27))</f>
        <v>G</v>
      </c>
      <c r="R27" s="6" t="str">
        <f t="shared" si="4"/>
        <v/>
      </c>
      <c r="S27" s="6" t="str">
        <f t="shared" si="5"/>
        <v/>
      </c>
      <c r="T27" s="6" t="str">
        <f t="shared" si="6"/>
        <v/>
      </c>
      <c r="U27" s="6" t="str">
        <f t="shared" si="7"/>
        <v/>
      </c>
      <c r="V27" s="6" t="str">
        <f t="shared" si="8"/>
        <v/>
      </c>
      <c r="W27" s="6" t="str">
        <f t="shared" si="9"/>
        <v/>
      </c>
      <c r="X27" s="6" t="str">
        <f t="shared" si="10"/>
        <v/>
      </c>
      <c r="Y27" s="6" t="str">
        <f t="shared" si="11"/>
        <v/>
      </c>
      <c r="Z27" s="6" t="str" cm="1">
        <f t="array" ref="Z27">_xlfn.IFS(OR(AND(F27=2,G27=7,J27&lt;&gt;""),AND(F27=5,G27=9,H27&gt;=1,I27=8,J27=""),AND(F27=5,G27=9,I27="",J27&lt;&gt;"")),"♭",AND(G27=7,K27="+"),"♯",TRUE,"")</f>
        <v/>
      </c>
      <c r="AA27" s="6" t="str">
        <f t="shared" si="12"/>
        <v/>
      </c>
      <c r="AC27" s="6" t="str">
        <f t="shared" si="2"/>
        <v/>
      </c>
      <c r="AD27" s="6" t="str">
        <f t="shared" si="13"/>
        <v/>
      </c>
      <c r="AE27" s="6" t="str">
        <f t="shared" si="14"/>
        <v/>
      </c>
      <c r="AF27" s="6" t="str" cm="1">
        <f t="array" aca="1" ref="AF27" ca="1">IF(AE27="/",INDEX(INDIRECT(C27&amp;IF(J27="","_dur","_moll")),F27+H27*2+IF(AND(G27=7,H27=2,K27="+"),-2),IF(E27="",1,E27)+IF(AND(G27=7,H27=2,K27="+"),2)),"")</f>
        <v/>
      </c>
      <c r="AL27" s="7" t="str" cm="1">
        <f t="array" aca="1" ref="AL27" ca="1">_xlfn.IFS(M27="x","",AK27&lt;&gt;"",AK27,TRUE,_xlfn.TEXTJOIN("",TRUE,Q27:AJ27))</f>
        <v/>
      </c>
    </row>
    <row r="28" spans="1:38" ht="16.5" customHeight="1" x14ac:dyDescent="0.4">
      <c r="A28" s="6">
        <v>0</v>
      </c>
      <c r="C28" s="7" t="str">
        <f t="shared" ca="1" si="0"/>
        <v>C</v>
      </c>
      <c r="D28" s="7" t="str">
        <f t="shared" si="1"/>
        <v>dur</v>
      </c>
      <c r="F28" s="6">
        <v>6</v>
      </c>
      <c r="J28" s="6">
        <v>0</v>
      </c>
      <c r="P28" s="7" t="str">
        <f t="shared" si="3"/>
        <v>60</v>
      </c>
      <c r="Q28" s="6" t="str" cm="1">
        <f t="array" aca="1" ref="Q28" ca="1">INDEX(INDIRECT(C28&amp;IF(J28="","_dur","_moll")),F28+IF(I28=8,2),IF(E28="",1,E28))</f>
        <v>A♭</v>
      </c>
      <c r="R28" s="6" t="str">
        <f t="shared" si="4"/>
        <v/>
      </c>
      <c r="S28" s="6" t="str">
        <f t="shared" si="5"/>
        <v/>
      </c>
      <c r="T28" s="6" t="str">
        <f t="shared" si="6"/>
        <v/>
      </c>
      <c r="U28" s="6" t="str">
        <f t="shared" si="7"/>
        <v/>
      </c>
      <c r="V28" s="6" t="str">
        <f t="shared" si="8"/>
        <v/>
      </c>
      <c r="W28" s="6" t="str">
        <f t="shared" si="9"/>
        <v/>
      </c>
      <c r="X28" s="6" t="str">
        <f t="shared" si="10"/>
        <v/>
      </c>
      <c r="Y28" s="6" t="str">
        <f t="shared" si="11"/>
        <v/>
      </c>
      <c r="Z28" s="6" t="str" cm="1">
        <f t="array" ref="Z28">_xlfn.IFS(OR(AND(F28=2,G28=7,J28&lt;&gt;""),AND(F28=5,G28=9,H28&gt;=1,I28=8,J28=""),AND(F28=5,G28=9,I28="",J28&lt;&gt;"")),"♭",AND(G28=7,K28="+"),"♯",TRUE,"")</f>
        <v/>
      </c>
      <c r="AA28" s="6" t="str">
        <f t="shared" si="12"/>
        <v/>
      </c>
      <c r="AC28" s="6" t="str">
        <f t="shared" si="2"/>
        <v/>
      </c>
      <c r="AD28" s="6" t="str">
        <f t="shared" si="13"/>
        <v/>
      </c>
      <c r="AE28" s="6" t="str">
        <f t="shared" si="14"/>
        <v/>
      </c>
      <c r="AF28" s="6" t="str" cm="1">
        <f t="array" aca="1" ref="AF28" ca="1">IF(AE28="/",INDEX(INDIRECT(C28&amp;IF(J28="","_dur","_moll")),F28+H28*2+IF(AND(G28=7,H28=2,K28="+"),-2),IF(E28="",1,E28)+IF(AND(G28=7,H28=2,K28="+"),2)),"")</f>
        <v/>
      </c>
      <c r="AL28" s="7" t="str" cm="1">
        <f t="array" aca="1" ref="AL28" ca="1">_xlfn.IFS(M28="x","",AK28&lt;&gt;"",AK28,TRUE,_xlfn.TEXTJOIN("",TRUE,Q28:AJ28))</f>
        <v>A♭</v>
      </c>
    </row>
    <row r="29" spans="1:38" ht="16.5" customHeight="1" x14ac:dyDescent="0.4">
      <c r="A29" s="6">
        <v>0</v>
      </c>
      <c r="C29" s="7" t="str">
        <f t="shared" ca="1" si="0"/>
        <v>C</v>
      </c>
      <c r="D29" s="7" t="str">
        <f t="shared" si="1"/>
        <v>dur</v>
      </c>
      <c r="F29" s="6">
        <v>7</v>
      </c>
      <c r="J29" s="6">
        <v>0</v>
      </c>
      <c r="M29" s="6" t="s">
        <v>49</v>
      </c>
      <c r="P29" s="7" t="str">
        <f t="shared" si="3"/>
        <v/>
      </c>
      <c r="Q29" s="6" t="str" cm="1">
        <f t="array" aca="1" ref="Q29" ca="1">INDEX(INDIRECT(C29&amp;IF(J29="","_dur","_moll")),F29+IF(I29=8,2),IF(E29="",1,E29))</f>
        <v>B</v>
      </c>
      <c r="R29" s="6" t="str">
        <f t="shared" si="4"/>
        <v/>
      </c>
      <c r="S29" s="6" t="str">
        <f t="shared" si="5"/>
        <v/>
      </c>
      <c r="T29" s="6" t="str">
        <f t="shared" si="6"/>
        <v/>
      </c>
      <c r="U29" s="6" t="str">
        <f t="shared" si="7"/>
        <v/>
      </c>
      <c r="V29" s="6" t="str">
        <f t="shared" si="8"/>
        <v/>
      </c>
      <c r="W29" s="6" t="str">
        <f t="shared" si="9"/>
        <v/>
      </c>
      <c r="X29" s="6" t="str">
        <f t="shared" si="10"/>
        <v/>
      </c>
      <c r="Y29" s="6" t="str">
        <f t="shared" si="11"/>
        <v/>
      </c>
      <c r="Z29" s="6" t="str" cm="1">
        <f t="array" ref="Z29">_xlfn.IFS(OR(AND(F29=2,G29=7,J29&lt;&gt;""),AND(F29=5,G29=9,H29&gt;=1,I29=8,J29=""),AND(F29=5,G29=9,I29="",J29&lt;&gt;"")),"♭",AND(G29=7,K29="+"),"♯",TRUE,"")</f>
        <v/>
      </c>
      <c r="AA29" s="6" t="str">
        <f t="shared" si="12"/>
        <v/>
      </c>
      <c r="AC29" s="6" t="str">
        <f t="shared" si="2"/>
        <v/>
      </c>
      <c r="AD29" s="6" t="str">
        <f t="shared" si="13"/>
        <v/>
      </c>
      <c r="AE29" s="6" t="str">
        <f t="shared" si="14"/>
        <v/>
      </c>
      <c r="AF29" s="6" t="str" cm="1">
        <f t="array" aca="1" ref="AF29" ca="1">IF(AE29="/",INDEX(INDIRECT(C29&amp;IF(J29="","_dur","_moll")),F29+H29*2+IF(AND(G29=7,H29=2,K29="+"),-2),IF(E29="",1,E29)+IF(AND(G29=7,H29=2,K29="+"),2)),"")</f>
        <v/>
      </c>
      <c r="AL29" s="7" t="str" cm="1">
        <f t="array" aca="1" ref="AL29" ca="1">_xlfn.IFS(M29="x","",AK29&lt;&gt;"",AK29,TRUE,_xlfn.TEXTJOIN("",TRUE,Q29:AJ29))</f>
        <v/>
      </c>
    </row>
    <row r="30" spans="1:38" ht="16.5" customHeight="1" x14ac:dyDescent="0.4">
      <c r="A30" s="6">
        <v>0</v>
      </c>
      <c r="C30" s="7" t="str">
        <f t="shared" ca="1" si="0"/>
        <v>C</v>
      </c>
      <c r="D30" s="7" t="str">
        <f t="shared" si="1"/>
        <v>dur</v>
      </c>
      <c r="F30" s="6">
        <v>1</v>
      </c>
      <c r="H30" s="6">
        <v>1</v>
      </c>
      <c r="J30" s="6">
        <v>0</v>
      </c>
      <c r="M30" s="6" t="s">
        <v>49</v>
      </c>
      <c r="P30" s="7" t="str">
        <f t="shared" si="3"/>
        <v/>
      </c>
      <c r="Q30" s="6" t="str" cm="1">
        <f t="array" aca="1" ref="Q30" ca="1">INDEX(INDIRECT(C30&amp;IF(J30="","_dur","_moll")),F30+IF(I30=8,2),IF(E30="",1,E30))</f>
        <v>C</v>
      </c>
      <c r="R30" s="6" t="str">
        <f t="shared" si="4"/>
        <v/>
      </c>
      <c r="S30" s="6" t="str">
        <f t="shared" si="5"/>
        <v/>
      </c>
      <c r="T30" s="6" t="str">
        <f t="shared" si="6"/>
        <v/>
      </c>
      <c r="U30" s="6" t="str">
        <f t="shared" si="7"/>
        <v/>
      </c>
      <c r="V30" s="6" t="str">
        <f t="shared" si="8"/>
        <v/>
      </c>
      <c r="W30" s="6" t="str">
        <f t="shared" si="9"/>
        <v/>
      </c>
      <c r="X30" s="6" t="str">
        <f t="shared" si="10"/>
        <v/>
      </c>
      <c r="Y30" s="6" t="str">
        <f t="shared" si="11"/>
        <v/>
      </c>
      <c r="Z30" s="6" t="str" cm="1">
        <f t="array" ref="Z30">_xlfn.IFS(OR(AND(F30=2,G30=7,J30&lt;&gt;""),AND(F30=5,G30=9,H30&gt;=1,I30=8,J30=""),AND(F30=5,G30=9,I30="",J30&lt;&gt;"")),"♭",AND(G30=7,K30="+"),"♯",TRUE,"")</f>
        <v/>
      </c>
      <c r="AA30" s="6" t="str">
        <f t="shared" si="12"/>
        <v/>
      </c>
      <c r="AC30" s="6" t="str">
        <f t="shared" si="2"/>
        <v/>
      </c>
      <c r="AD30" s="6" t="str">
        <f t="shared" si="13"/>
        <v/>
      </c>
      <c r="AE30" s="6" t="str">
        <f t="shared" si="14"/>
        <v>/</v>
      </c>
      <c r="AF30" s="6" t="str" cm="1">
        <f t="array" aca="1" ref="AF30" ca="1">IF(AE30="/",INDEX(INDIRECT(C30&amp;IF(J30="","_dur","_moll")),F30+H30*2+IF(AND(G30=7,H30=2,K30="+"),-2),IF(E30="",1,E30)+IF(AND(G30=7,H30=2,K30="+"),2)),"")</f>
        <v>E♭</v>
      </c>
      <c r="AL30" s="7" t="str" cm="1">
        <f t="array" aca="1" ref="AL30" ca="1">_xlfn.IFS(M30="x","",AK30&lt;&gt;"",AK30,TRUE,_xlfn.TEXTJOIN("",TRUE,Q30:AJ30))</f>
        <v/>
      </c>
    </row>
    <row r="31" spans="1:38" ht="16.5" customHeight="1" x14ac:dyDescent="0.4">
      <c r="A31" s="6">
        <v>0</v>
      </c>
      <c r="C31" s="7" t="str">
        <f t="shared" ca="1" si="0"/>
        <v>C</v>
      </c>
      <c r="D31" s="7" t="str">
        <f t="shared" si="1"/>
        <v>dur</v>
      </c>
      <c r="F31" s="6">
        <v>2</v>
      </c>
      <c r="H31" s="6">
        <v>1</v>
      </c>
      <c r="J31" s="6">
        <v>0</v>
      </c>
      <c r="P31" s="7" t="str">
        <f t="shared" si="3"/>
        <v>210</v>
      </c>
      <c r="Q31" s="6" t="str" cm="1">
        <f t="array" aca="1" ref="Q31" ca="1">INDEX(INDIRECT(C31&amp;IF(J31="","_dur","_moll")),F31+IF(I31=8,2),IF(E31="",1,E31))</f>
        <v>D</v>
      </c>
      <c r="R31" s="6" t="str">
        <f t="shared" si="4"/>
        <v/>
      </c>
      <c r="S31" s="6" t="str">
        <f t="shared" si="5"/>
        <v/>
      </c>
      <c r="T31" s="6" t="str">
        <f t="shared" si="6"/>
        <v>dim</v>
      </c>
      <c r="U31" s="6" t="str">
        <f t="shared" si="7"/>
        <v/>
      </c>
      <c r="V31" s="6" t="str">
        <f t="shared" si="8"/>
        <v/>
      </c>
      <c r="W31" s="6" t="str">
        <f t="shared" si="9"/>
        <v/>
      </c>
      <c r="X31" s="6" t="str">
        <f t="shared" si="10"/>
        <v/>
      </c>
      <c r="Y31" s="6" t="str">
        <f t="shared" si="11"/>
        <v/>
      </c>
      <c r="Z31" s="6" t="str" cm="1">
        <f t="array" ref="Z31">_xlfn.IFS(OR(AND(F31=2,G31=7,J31&lt;&gt;""),AND(F31=5,G31=9,H31&gt;=1,I31=8,J31=""),AND(F31=5,G31=9,I31="",J31&lt;&gt;"")),"♭",AND(G31=7,K31="+"),"♯",TRUE,"")</f>
        <v/>
      </c>
      <c r="AA31" s="6" t="str">
        <f t="shared" si="12"/>
        <v/>
      </c>
      <c r="AC31" s="6" t="str">
        <f t="shared" si="2"/>
        <v/>
      </c>
      <c r="AD31" s="6" t="str">
        <f t="shared" si="13"/>
        <v/>
      </c>
      <c r="AE31" s="6" t="str">
        <f t="shared" si="14"/>
        <v>/</v>
      </c>
      <c r="AF31" s="6" t="str" cm="1">
        <f t="array" aca="1" ref="AF31" ca="1">IF(AE31="/",INDEX(INDIRECT(C31&amp;IF(J31="","_dur","_moll")),F31+H31*2+IF(AND(G31=7,H31=2,K31="+"),-2),IF(E31="",1,E31)+IF(AND(G31=7,H31=2,K31="+"),2)),"")</f>
        <v>F</v>
      </c>
      <c r="AL31" s="7" t="str" cm="1">
        <f t="array" aca="1" ref="AL31" ca="1">_xlfn.IFS(M31="x","",AK31&lt;&gt;"",AK31,TRUE,_xlfn.TEXTJOIN("",TRUE,Q31:AJ31))</f>
        <v>Ddim/F</v>
      </c>
    </row>
    <row r="32" spans="1:38" ht="16.5" customHeight="1" x14ac:dyDescent="0.4">
      <c r="A32" s="6">
        <v>0</v>
      </c>
      <c r="C32" s="7" t="str">
        <f t="shared" ca="1" si="0"/>
        <v>C</v>
      </c>
      <c r="D32" s="7" t="str">
        <f t="shared" si="1"/>
        <v>dur</v>
      </c>
      <c r="F32" s="6">
        <v>3</v>
      </c>
      <c r="H32" s="6">
        <v>1</v>
      </c>
      <c r="J32" s="6">
        <v>0</v>
      </c>
      <c r="M32" s="6" t="s">
        <v>49</v>
      </c>
      <c r="P32" s="7" t="str">
        <f t="shared" si="3"/>
        <v/>
      </c>
      <c r="Q32" s="6" t="str" cm="1">
        <f t="array" aca="1" ref="Q32" ca="1">INDEX(INDIRECT(C32&amp;IF(J32="","_dur","_moll")),F32+IF(I32=8,2),IF(E32="",1,E32))</f>
        <v>E♭</v>
      </c>
      <c r="R32" s="6" t="str">
        <f t="shared" si="4"/>
        <v/>
      </c>
      <c r="S32" s="6" t="str">
        <f t="shared" si="5"/>
        <v/>
      </c>
      <c r="T32" s="6" t="str">
        <f t="shared" si="6"/>
        <v/>
      </c>
      <c r="U32" s="6" t="str">
        <f t="shared" si="7"/>
        <v/>
      </c>
      <c r="V32" s="6" t="str">
        <f t="shared" si="8"/>
        <v/>
      </c>
      <c r="W32" s="6" t="str">
        <f t="shared" si="9"/>
        <v/>
      </c>
      <c r="X32" s="6" t="str">
        <f t="shared" si="10"/>
        <v/>
      </c>
      <c r="Y32" s="6" t="str">
        <f t="shared" si="11"/>
        <v/>
      </c>
      <c r="Z32" s="6" t="str" cm="1">
        <f t="array" ref="Z32">_xlfn.IFS(OR(AND(F32=2,G32=7,J32&lt;&gt;""),AND(F32=5,G32=9,H32&gt;=1,I32=8,J32=""),AND(F32=5,G32=9,I32="",J32&lt;&gt;"")),"♭",AND(G32=7,K32="+"),"♯",TRUE,"")</f>
        <v/>
      </c>
      <c r="AA32" s="6" t="str">
        <f t="shared" si="12"/>
        <v/>
      </c>
      <c r="AC32" s="6" t="str">
        <f t="shared" si="2"/>
        <v/>
      </c>
      <c r="AD32" s="6" t="str">
        <f t="shared" si="13"/>
        <v/>
      </c>
      <c r="AE32" s="6" t="str">
        <f t="shared" si="14"/>
        <v>/</v>
      </c>
      <c r="AF32" s="6" t="str" cm="1">
        <f t="array" aca="1" ref="AF32" ca="1">IF(AE32="/",INDEX(INDIRECT(C32&amp;IF(J32="","_dur","_moll")),F32+H32*2+IF(AND(G32=7,H32=2,K32="+"),-2),IF(E32="",1,E32)+IF(AND(G32=7,H32=2,K32="+"),2)),"")</f>
        <v>G</v>
      </c>
      <c r="AL32" s="7" t="str" cm="1">
        <f t="array" aca="1" ref="AL32" ca="1">_xlfn.IFS(M32="x","",AK32&lt;&gt;"",AK32,TRUE,_xlfn.TEXTJOIN("",TRUE,Q32:AJ32))</f>
        <v/>
      </c>
    </row>
    <row r="33" spans="1:38" ht="16.5" customHeight="1" x14ac:dyDescent="0.4">
      <c r="A33" s="6">
        <v>0</v>
      </c>
      <c r="C33" s="7" t="str">
        <f t="shared" ca="1" si="0"/>
        <v>C</v>
      </c>
      <c r="D33" s="7" t="str">
        <f t="shared" si="1"/>
        <v>dur</v>
      </c>
      <c r="F33" s="6">
        <v>4</v>
      </c>
      <c r="H33" s="6">
        <v>1</v>
      </c>
      <c r="J33" s="6">
        <v>0</v>
      </c>
      <c r="P33" s="7" t="str">
        <f t="shared" si="3"/>
        <v>410</v>
      </c>
      <c r="Q33" s="6" t="str" cm="1">
        <f t="array" aca="1" ref="Q33" ca="1">INDEX(INDIRECT(C33&amp;IF(J33="","_dur","_moll")),F33+IF(I33=8,2),IF(E33="",1,E33))</f>
        <v>F</v>
      </c>
      <c r="R33" s="6" t="str">
        <f t="shared" si="4"/>
        <v/>
      </c>
      <c r="S33" s="6" t="str">
        <f t="shared" si="5"/>
        <v>m</v>
      </c>
      <c r="T33" s="6" t="str">
        <f t="shared" si="6"/>
        <v/>
      </c>
      <c r="U33" s="6" t="str">
        <f t="shared" si="7"/>
        <v/>
      </c>
      <c r="V33" s="6" t="str">
        <f t="shared" si="8"/>
        <v/>
      </c>
      <c r="W33" s="6" t="str">
        <f t="shared" si="9"/>
        <v/>
      </c>
      <c r="X33" s="6" t="str">
        <f t="shared" si="10"/>
        <v/>
      </c>
      <c r="Y33" s="6" t="str">
        <f t="shared" si="11"/>
        <v/>
      </c>
      <c r="Z33" s="6" t="str" cm="1">
        <f t="array" ref="Z33">_xlfn.IFS(OR(AND(F33=2,G33=7,J33&lt;&gt;""),AND(F33=5,G33=9,H33&gt;=1,I33=8,J33=""),AND(F33=5,G33=9,I33="",J33&lt;&gt;"")),"♭",AND(G33=7,K33="+"),"♯",TRUE,"")</f>
        <v/>
      </c>
      <c r="AA33" s="6" t="str">
        <f t="shared" si="12"/>
        <v/>
      </c>
      <c r="AC33" s="6" t="str">
        <f t="shared" si="2"/>
        <v/>
      </c>
      <c r="AD33" s="6" t="str">
        <f t="shared" si="13"/>
        <v/>
      </c>
      <c r="AE33" s="6" t="str">
        <f t="shared" si="14"/>
        <v>/</v>
      </c>
      <c r="AF33" s="6" t="str" cm="1">
        <f t="array" aca="1" ref="AF33" ca="1">IF(AE33="/",INDEX(INDIRECT(C33&amp;IF(J33="","_dur","_moll")),F33+H33*2+IF(AND(G33=7,H33=2,K33="+"),-2),IF(E33="",1,E33)+IF(AND(G33=7,H33=2,K33="+"),2)),"")</f>
        <v>A♭</v>
      </c>
      <c r="AL33" s="7" t="str" cm="1">
        <f t="array" aca="1" ref="AL33" ca="1">_xlfn.IFS(M33="x","",AK33&lt;&gt;"",AK33,TRUE,_xlfn.TEXTJOIN("",TRUE,Q33:AJ33))</f>
        <v>Fm/A♭</v>
      </c>
    </row>
    <row r="34" spans="1:38" ht="16.5" customHeight="1" x14ac:dyDescent="0.4">
      <c r="A34" s="6">
        <v>0</v>
      </c>
      <c r="C34" s="7" t="str">
        <f t="shared" ca="1" si="0"/>
        <v>C</v>
      </c>
      <c r="D34" s="7" t="str">
        <f t="shared" si="1"/>
        <v>dur</v>
      </c>
      <c r="F34" s="6">
        <v>5</v>
      </c>
      <c r="H34" s="6">
        <v>1</v>
      </c>
      <c r="J34" s="6">
        <v>0</v>
      </c>
      <c r="M34" s="6" t="s">
        <v>49</v>
      </c>
      <c r="P34" s="7" t="str">
        <f t="shared" si="3"/>
        <v/>
      </c>
      <c r="Q34" s="6" t="str" cm="1">
        <f t="array" aca="1" ref="Q34" ca="1">INDEX(INDIRECT(C34&amp;IF(J34="","_dur","_moll")),F34+IF(I34=8,2),IF(E34="",1,E34))</f>
        <v>G</v>
      </c>
      <c r="R34" s="6" t="str">
        <f t="shared" si="4"/>
        <v/>
      </c>
      <c r="S34" s="6" t="str">
        <f t="shared" si="5"/>
        <v/>
      </c>
      <c r="T34" s="6" t="str">
        <f t="shared" si="6"/>
        <v/>
      </c>
      <c r="U34" s="6" t="str">
        <f t="shared" si="7"/>
        <v/>
      </c>
      <c r="V34" s="6" t="str">
        <f t="shared" si="8"/>
        <v/>
      </c>
      <c r="W34" s="6" t="str">
        <f t="shared" si="9"/>
        <v/>
      </c>
      <c r="X34" s="6" t="str">
        <f t="shared" si="10"/>
        <v/>
      </c>
      <c r="Y34" s="6" t="str">
        <f t="shared" si="11"/>
        <v/>
      </c>
      <c r="Z34" s="6" t="str" cm="1">
        <f t="array" ref="Z34">_xlfn.IFS(OR(AND(F34=2,G34=7,J34&lt;&gt;""),AND(F34=5,G34=9,H34&gt;=1,I34=8,J34=""),AND(F34=5,G34=9,I34="",J34&lt;&gt;"")),"♭",AND(G34=7,K34="+"),"♯",TRUE,"")</f>
        <v/>
      </c>
      <c r="AA34" s="6" t="str">
        <f t="shared" si="12"/>
        <v/>
      </c>
      <c r="AC34" s="6" t="str">
        <f t="shared" si="2"/>
        <v/>
      </c>
      <c r="AD34" s="6" t="str">
        <f t="shared" si="13"/>
        <v/>
      </c>
      <c r="AE34" s="6" t="str">
        <f t="shared" si="14"/>
        <v>/</v>
      </c>
      <c r="AF34" s="6" t="str" cm="1">
        <f t="array" aca="1" ref="AF34" ca="1">IF(AE34="/",INDEX(INDIRECT(C34&amp;IF(J34="","_dur","_moll")),F34+H34*2+IF(AND(G34=7,H34=2,K34="+"),-2),IF(E34="",1,E34)+IF(AND(G34=7,H34=2,K34="+"),2)),"")</f>
        <v>B</v>
      </c>
      <c r="AL34" s="7" t="str" cm="1">
        <f t="array" aca="1" ref="AL34" ca="1">_xlfn.IFS(M34="x","",AK34&lt;&gt;"",AK34,TRUE,_xlfn.TEXTJOIN("",TRUE,Q34:AJ34))</f>
        <v/>
      </c>
    </row>
    <row r="35" spans="1:38" ht="16.5" customHeight="1" x14ac:dyDescent="0.4">
      <c r="A35" s="6">
        <v>0</v>
      </c>
      <c r="C35" s="7" t="str">
        <f t="shared" ca="1" si="0"/>
        <v>C</v>
      </c>
      <c r="D35" s="7" t="str">
        <f t="shared" si="1"/>
        <v>dur</v>
      </c>
      <c r="F35" s="6">
        <v>6</v>
      </c>
      <c r="H35" s="6">
        <v>1</v>
      </c>
      <c r="J35" s="6">
        <v>0</v>
      </c>
      <c r="P35" s="7" t="str">
        <f t="shared" si="3"/>
        <v>610</v>
      </c>
      <c r="Q35" s="6" t="str" cm="1">
        <f t="array" aca="1" ref="Q35" ca="1">INDEX(INDIRECT(C35&amp;IF(J35="","_dur","_moll")),F35+IF(I35=8,2),IF(E35="",1,E35))</f>
        <v>A♭</v>
      </c>
      <c r="R35" s="6" t="str">
        <f t="shared" si="4"/>
        <v/>
      </c>
      <c r="S35" s="6" t="str">
        <f t="shared" si="5"/>
        <v/>
      </c>
      <c r="T35" s="6" t="str">
        <f t="shared" si="6"/>
        <v/>
      </c>
      <c r="U35" s="6" t="str">
        <f t="shared" si="7"/>
        <v/>
      </c>
      <c r="V35" s="6" t="str">
        <f t="shared" si="8"/>
        <v/>
      </c>
      <c r="W35" s="6" t="str">
        <f t="shared" si="9"/>
        <v/>
      </c>
      <c r="X35" s="6" t="str">
        <f t="shared" si="10"/>
        <v/>
      </c>
      <c r="Y35" s="6" t="str">
        <f t="shared" si="11"/>
        <v/>
      </c>
      <c r="Z35" s="6" t="str" cm="1">
        <f t="array" ref="Z35">_xlfn.IFS(OR(AND(F35=2,G35=7,J35&lt;&gt;""),AND(F35=5,G35=9,H35&gt;=1,I35=8,J35=""),AND(F35=5,G35=9,I35="",J35&lt;&gt;"")),"♭",AND(G35=7,K35="+"),"♯",TRUE,"")</f>
        <v/>
      </c>
      <c r="AA35" s="6" t="str">
        <f t="shared" si="12"/>
        <v/>
      </c>
      <c r="AC35" s="6" t="str">
        <f t="shared" si="2"/>
        <v/>
      </c>
      <c r="AD35" s="6" t="str">
        <f t="shared" si="13"/>
        <v/>
      </c>
      <c r="AE35" s="6" t="str">
        <f t="shared" si="14"/>
        <v>/</v>
      </c>
      <c r="AF35" s="6" t="str" cm="1">
        <f t="array" aca="1" ref="AF35" ca="1">IF(AE35="/",INDEX(INDIRECT(C35&amp;IF(J35="","_dur","_moll")),F35+H35*2+IF(AND(G35=7,H35=2,K35="+"),-2),IF(E35="",1,E35)+IF(AND(G35=7,H35=2,K35="+"),2)),"")</f>
        <v>C</v>
      </c>
      <c r="AL35" s="7" t="str" cm="1">
        <f t="array" aca="1" ref="AL35" ca="1">_xlfn.IFS(M35="x","",AK35&lt;&gt;"",AK35,TRUE,_xlfn.TEXTJOIN("",TRUE,Q35:AJ35))</f>
        <v>A♭/C</v>
      </c>
    </row>
    <row r="36" spans="1:38" ht="16.5" customHeight="1" x14ac:dyDescent="0.4">
      <c r="A36" s="6">
        <v>0</v>
      </c>
      <c r="C36" s="7" t="str">
        <f t="shared" ca="1" si="0"/>
        <v>C</v>
      </c>
      <c r="D36" s="7" t="str">
        <f t="shared" si="1"/>
        <v>dur</v>
      </c>
      <c r="F36" s="6">
        <v>7</v>
      </c>
      <c r="H36" s="6">
        <v>1</v>
      </c>
      <c r="J36" s="6">
        <v>0</v>
      </c>
      <c r="M36" s="6" t="s">
        <v>49</v>
      </c>
      <c r="P36" s="7" t="str">
        <f t="shared" si="3"/>
        <v/>
      </c>
      <c r="Q36" s="6" t="str" cm="1">
        <f t="array" aca="1" ref="Q36" ca="1">INDEX(INDIRECT(C36&amp;IF(J36="","_dur","_moll")),F36+IF(I36=8,2),IF(E36="",1,E36))</f>
        <v>B</v>
      </c>
      <c r="R36" s="6" t="str">
        <f t="shared" si="4"/>
        <v/>
      </c>
      <c r="S36" s="6" t="str">
        <f t="shared" si="5"/>
        <v/>
      </c>
      <c r="T36" s="6" t="str">
        <f t="shared" si="6"/>
        <v/>
      </c>
      <c r="U36" s="6" t="str">
        <f t="shared" si="7"/>
        <v/>
      </c>
      <c r="V36" s="6" t="str">
        <f t="shared" si="8"/>
        <v/>
      </c>
      <c r="W36" s="6" t="str">
        <f t="shared" si="9"/>
        <v/>
      </c>
      <c r="X36" s="6" t="str">
        <f t="shared" si="10"/>
        <v/>
      </c>
      <c r="Y36" s="6" t="str">
        <f t="shared" si="11"/>
        <v/>
      </c>
      <c r="Z36" s="6" t="str" cm="1">
        <f t="array" ref="Z36">_xlfn.IFS(OR(AND(F36=2,G36=7,J36&lt;&gt;""),AND(F36=5,G36=9,H36&gt;=1,I36=8,J36=""),AND(F36=5,G36=9,I36="",J36&lt;&gt;"")),"♭",AND(G36=7,K36="+"),"♯",TRUE,"")</f>
        <v/>
      </c>
      <c r="AA36" s="6" t="str">
        <f t="shared" si="12"/>
        <v/>
      </c>
      <c r="AC36" s="6" t="str">
        <f t="shared" si="2"/>
        <v/>
      </c>
      <c r="AD36" s="6" t="str">
        <f t="shared" si="13"/>
        <v/>
      </c>
      <c r="AE36" s="6" t="str">
        <f t="shared" si="14"/>
        <v>/</v>
      </c>
      <c r="AF36" s="6" t="str" cm="1">
        <f t="array" aca="1" ref="AF36" ca="1">IF(AE36="/",INDEX(INDIRECT(C36&amp;IF(J36="","_dur","_moll")),F36+H36*2+IF(AND(G36=7,H36=2,K36="+"),-2),IF(E36="",1,E36)+IF(AND(G36=7,H36=2,K36="+"),2)),"")</f>
        <v>D</v>
      </c>
      <c r="AL36" s="7" t="str" cm="1">
        <f t="array" aca="1" ref="AL36" ca="1">_xlfn.IFS(M36="x","",AK36&lt;&gt;"",AK36,TRUE,_xlfn.TEXTJOIN("",TRUE,Q36:AJ36))</f>
        <v/>
      </c>
    </row>
    <row r="37" spans="1:38" ht="16.5" customHeight="1" x14ac:dyDescent="0.4">
      <c r="A37" s="6">
        <v>0</v>
      </c>
      <c r="C37" s="7" t="str">
        <f t="shared" ca="1" si="0"/>
        <v>C</v>
      </c>
      <c r="D37" s="7" t="str">
        <f t="shared" si="1"/>
        <v>dur</v>
      </c>
      <c r="F37" s="6">
        <v>1</v>
      </c>
      <c r="H37" s="6">
        <v>2</v>
      </c>
      <c r="J37" s="6">
        <v>0</v>
      </c>
      <c r="M37" s="6" t="s">
        <v>49</v>
      </c>
      <c r="P37" s="7" t="str">
        <f t="shared" si="3"/>
        <v/>
      </c>
      <c r="Q37" s="6" t="str" cm="1">
        <f t="array" aca="1" ref="Q37" ca="1">INDEX(INDIRECT(C37&amp;IF(J37="","_dur","_moll")),F37+IF(I37=8,2),IF(E37="",1,E37))</f>
        <v>C</v>
      </c>
      <c r="R37" s="6" t="str">
        <f t="shared" si="4"/>
        <v/>
      </c>
      <c r="S37" s="6" t="str">
        <f t="shared" si="5"/>
        <v/>
      </c>
      <c r="T37" s="6" t="str">
        <f t="shared" si="6"/>
        <v/>
      </c>
      <c r="U37" s="6" t="str">
        <f t="shared" si="7"/>
        <v/>
      </c>
      <c r="V37" s="6" t="str">
        <f t="shared" si="8"/>
        <v/>
      </c>
      <c r="W37" s="6" t="str">
        <f t="shared" si="9"/>
        <v/>
      </c>
      <c r="X37" s="6" t="str">
        <f t="shared" si="10"/>
        <v/>
      </c>
      <c r="Y37" s="6" t="str">
        <f t="shared" si="11"/>
        <v/>
      </c>
      <c r="Z37" s="6" t="str" cm="1">
        <f t="array" ref="Z37">_xlfn.IFS(OR(AND(F37=2,G37=7,J37&lt;&gt;""),AND(F37=5,G37=9,H37&gt;=1,I37=8,J37=""),AND(F37=5,G37=9,I37="",J37&lt;&gt;"")),"♭",AND(G37=7,K37="+"),"♯",TRUE,"")</f>
        <v/>
      </c>
      <c r="AA37" s="6" t="str">
        <f t="shared" si="12"/>
        <v/>
      </c>
      <c r="AC37" s="6" t="str">
        <f t="shared" si="2"/>
        <v/>
      </c>
      <c r="AD37" s="6" t="str">
        <f t="shared" si="13"/>
        <v/>
      </c>
      <c r="AE37" s="6" t="str">
        <f t="shared" si="14"/>
        <v>/</v>
      </c>
      <c r="AF37" s="6" t="str" cm="1">
        <f t="array" aca="1" ref="AF37" ca="1">IF(AE37="/",INDEX(INDIRECT(C37&amp;IF(J37="","_dur","_moll")),F37+H37*2+IF(AND(G37=7,H37=2,K37="+"),-2),IF(E37="",1,E37)+IF(AND(G37=7,H37=2,K37="+"),2)),"")</f>
        <v>G</v>
      </c>
      <c r="AL37" s="7" t="str" cm="1">
        <f t="array" aca="1" ref="AL37" ca="1">_xlfn.IFS(M37="x","",AK37&lt;&gt;"",AK37,TRUE,_xlfn.TEXTJOIN("",TRUE,Q37:AJ37))</f>
        <v/>
      </c>
    </row>
    <row r="38" spans="1:38" ht="16.5" customHeight="1" x14ac:dyDescent="0.4">
      <c r="A38" s="6">
        <v>0</v>
      </c>
      <c r="C38" s="7" t="str">
        <f t="shared" ca="1" si="0"/>
        <v>C</v>
      </c>
      <c r="D38" s="7" t="str">
        <f t="shared" si="1"/>
        <v>dur</v>
      </c>
      <c r="F38" s="6">
        <v>2</v>
      </c>
      <c r="H38" s="6">
        <v>2</v>
      </c>
      <c r="J38" s="6">
        <v>0</v>
      </c>
      <c r="P38" s="7" t="str">
        <f t="shared" si="3"/>
        <v>220</v>
      </c>
      <c r="Q38" s="6" t="str" cm="1">
        <f t="array" aca="1" ref="Q38" ca="1">INDEX(INDIRECT(C38&amp;IF(J38="","_dur","_moll")),F38+IF(I38=8,2),IF(E38="",1,E38))</f>
        <v>D</v>
      </c>
      <c r="R38" s="6" t="str">
        <f t="shared" si="4"/>
        <v/>
      </c>
      <c r="S38" s="6" t="str">
        <f t="shared" si="5"/>
        <v/>
      </c>
      <c r="T38" s="6" t="str">
        <f t="shared" si="6"/>
        <v>dim</v>
      </c>
      <c r="U38" s="6" t="str">
        <f t="shared" si="7"/>
        <v/>
      </c>
      <c r="V38" s="6" t="str">
        <f t="shared" si="8"/>
        <v/>
      </c>
      <c r="W38" s="6" t="str">
        <f t="shared" si="9"/>
        <v/>
      </c>
      <c r="X38" s="6" t="str">
        <f t="shared" si="10"/>
        <v/>
      </c>
      <c r="Y38" s="6" t="str">
        <f t="shared" si="11"/>
        <v/>
      </c>
      <c r="Z38" s="6" t="str" cm="1">
        <f t="array" ref="Z38">_xlfn.IFS(OR(AND(F38=2,G38=7,J38&lt;&gt;""),AND(F38=5,G38=9,H38&gt;=1,I38=8,J38=""),AND(F38=5,G38=9,I38="",J38&lt;&gt;"")),"♭",AND(G38=7,K38="+"),"♯",TRUE,"")</f>
        <v/>
      </c>
      <c r="AA38" s="6" t="str">
        <f t="shared" si="12"/>
        <v/>
      </c>
      <c r="AC38" s="6" t="str">
        <f t="shared" si="2"/>
        <v/>
      </c>
      <c r="AD38" s="6" t="str">
        <f t="shared" si="13"/>
        <v/>
      </c>
      <c r="AE38" s="6" t="str">
        <f t="shared" si="14"/>
        <v>/</v>
      </c>
      <c r="AF38" s="6" t="str" cm="1">
        <f t="array" aca="1" ref="AF38" ca="1">IF(AE38="/",INDEX(INDIRECT(C38&amp;IF(J38="","_dur","_moll")),F38+H38*2+IF(AND(G38=7,H38=2,K38="+"),-2),IF(E38="",1,E38)+IF(AND(G38=7,H38=2,K38="+"),2)),"")</f>
        <v>A♭</v>
      </c>
      <c r="AL38" s="7" t="str" cm="1">
        <f t="array" aca="1" ref="AL38" ca="1">_xlfn.IFS(M38="x","",AK38&lt;&gt;"",AK38,TRUE,_xlfn.TEXTJOIN("",TRUE,Q38:AJ38))</f>
        <v>Ddim/A♭</v>
      </c>
    </row>
    <row r="39" spans="1:38" ht="16.5" customHeight="1" x14ac:dyDescent="0.4">
      <c r="A39" s="6">
        <v>0</v>
      </c>
      <c r="C39" s="7" t="str">
        <f t="shared" ca="1" si="0"/>
        <v>C</v>
      </c>
      <c r="D39" s="7" t="str">
        <f t="shared" si="1"/>
        <v>dur</v>
      </c>
      <c r="F39" s="6">
        <v>3</v>
      </c>
      <c r="H39" s="6">
        <v>2</v>
      </c>
      <c r="J39" s="6">
        <v>0</v>
      </c>
      <c r="M39" s="6" t="s">
        <v>49</v>
      </c>
      <c r="P39" s="7" t="str">
        <f t="shared" si="3"/>
        <v/>
      </c>
      <c r="Q39" s="6" t="str" cm="1">
        <f t="array" aca="1" ref="Q39" ca="1">INDEX(INDIRECT(C39&amp;IF(J39="","_dur","_moll")),F39+IF(I39=8,2),IF(E39="",1,E39))</f>
        <v>E♭</v>
      </c>
      <c r="R39" s="6" t="str">
        <f t="shared" si="4"/>
        <v/>
      </c>
      <c r="S39" s="6" t="str">
        <f t="shared" si="5"/>
        <v/>
      </c>
      <c r="T39" s="6" t="str">
        <f t="shared" si="6"/>
        <v/>
      </c>
      <c r="U39" s="6" t="str">
        <f t="shared" si="7"/>
        <v/>
      </c>
      <c r="V39" s="6" t="str">
        <f t="shared" si="8"/>
        <v/>
      </c>
      <c r="W39" s="6" t="str">
        <f t="shared" si="9"/>
        <v/>
      </c>
      <c r="X39" s="6" t="str">
        <f t="shared" si="10"/>
        <v/>
      </c>
      <c r="Y39" s="6" t="str">
        <f t="shared" si="11"/>
        <v/>
      </c>
      <c r="Z39" s="6" t="str" cm="1">
        <f t="array" ref="Z39">_xlfn.IFS(OR(AND(F39=2,G39=7,J39&lt;&gt;""),AND(F39=5,G39=9,H39&gt;=1,I39=8,J39=""),AND(F39=5,G39=9,I39="",J39&lt;&gt;"")),"♭",AND(G39=7,K39="+"),"♯",TRUE,"")</f>
        <v/>
      </c>
      <c r="AA39" s="6" t="str">
        <f t="shared" si="12"/>
        <v/>
      </c>
      <c r="AC39" s="6" t="str">
        <f t="shared" si="2"/>
        <v/>
      </c>
      <c r="AD39" s="6" t="str">
        <f t="shared" si="13"/>
        <v/>
      </c>
      <c r="AE39" s="6" t="str">
        <f t="shared" si="14"/>
        <v>/</v>
      </c>
      <c r="AF39" s="6" t="str" cm="1">
        <f t="array" aca="1" ref="AF39" ca="1">IF(AE39="/",INDEX(INDIRECT(C39&amp;IF(J39="","_dur","_moll")),F39+H39*2+IF(AND(G39=7,H39=2,K39="+"),-2),IF(E39="",1,E39)+IF(AND(G39=7,H39=2,K39="+"),2)),"")</f>
        <v>B</v>
      </c>
      <c r="AL39" s="7" t="str" cm="1">
        <f t="array" aca="1" ref="AL39" ca="1">_xlfn.IFS(M39="x","",AK39&lt;&gt;"",AK39,TRUE,_xlfn.TEXTJOIN("",TRUE,Q39:AJ39))</f>
        <v/>
      </c>
    </row>
    <row r="40" spans="1:38" ht="16.5" customHeight="1" x14ac:dyDescent="0.4">
      <c r="A40" s="6">
        <v>0</v>
      </c>
      <c r="C40" s="7" t="str">
        <f t="shared" ca="1" si="0"/>
        <v>C</v>
      </c>
      <c r="D40" s="7" t="str">
        <f t="shared" si="1"/>
        <v>dur</v>
      </c>
      <c r="F40" s="6">
        <v>4</v>
      </c>
      <c r="H40" s="6">
        <v>2</v>
      </c>
      <c r="J40" s="6">
        <v>0</v>
      </c>
      <c r="P40" s="7" t="str">
        <f t="shared" si="3"/>
        <v>420</v>
      </c>
      <c r="Q40" s="6" t="str" cm="1">
        <f t="array" aca="1" ref="Q40" ca="1">INDEX(INDIRECT(C40&amp;IF(J40="","_dur","_moll")),F40+IF(I40=8,2),IF(E40="",1,E40))</f>
        <v>F</v>
      </c>
      <c r="R40" s="6" t="str">
        <f t="shared" si="4"/>
        <v/>
      </c>
      <c r="S40" s="6" t="str">
        <f t="shared" si="5"/>
        <v>m</v>
      </c>
      <c r="T40" s="6" t="str">
        <f t="shared" si="6"/>
        <v/>
      </c>
      <c r="U40" s="6" t="str">
        <f t="shared" si="7"/>
        <v/>
      </c>
      <c r="V40" s="6" t="str">
        <f t="shared" si="8"/>
        <v/>
      </c>
      <c r="W40" s="6" t="str">
        <f t="shared" si="9"/>
        <v/>
      </c>
      <c r="X40" s="6" t="str">
        <f t="shared" si="10"/>
        <v/>
      </c>
      <c r="Y40" s="6" t="str">
        <f t="shared" si="11"/>
        <v/>
      </c>
      <c r="Z40" s="6" t="str" cm="1">
        <f t="array" ref="Z40">_xlfn.IFS(OR(AND(F40=2,G40=7,J40&lt;&gt;""),AND(F40=5,G40=9,H40&gt;=1,I40=8,J40=""),AND(F40=5,G40=9,I40="",J40&lt;&gt;"")),"♭",AND(G40=7,K40="+"),"♯",TRUE,"")</f>
        <v/>
      </c>
      <c r="AA40" s="6" t="str">
        <f t="shared" si="12"/>
        <v/>
      </c>
      <c r="AC40" s="6" t="str">
        <f t="shared" si="2"/>
        <v/>
      </c>
      <c r="AD40" s="6" t="str">
        <f t="shared" si="13"/>
        <v/>
      </c>
      <c r="AE40" s="6" t="str">
        <f t="shared" si="14"/>
        <v>/</v>
      </c>
      <c r="AF40" s="6" t="str" cm="1">
        <f t="array" aca="1" ref="AF40" ca="1">IF(AE40="/",INDEX(INDIRECT(C40&amp;IF(J40="","_dur","_moll")),F40+H40*2+IF(AND(G40=7,H40=2,K40="+"),-2),IF(E40="",1,E40)+IF(AND(G40=7,H40=2,K40="+"),2)),"")</f>
        <v>C</v>
      </c>
      <c r="AL40" s="7" t="str" cm="1">
        <f t="array" aca="1" ref="AL40" ca="1">_xlfn.IFS(M40="x","",AK40&lt;&gt;"",AK40,TRUE,_xlfn.TEXTJOIN("",TRUE,Q40:AJ40))</f>
        <v>Fm/C</v>
      </c>
    </row>
    <row r="41" spans="1:38" ht="16.5" customHeight="1" x14ac:dyDescent="0.4">
      <c r="A41" s="6">
        <v>0</v>
      </c>
      <c r="C41" s="7" t="str">
        <f t="shared" ca="1" si="0"/>
        <v>C</v>
      </c>
      <c r="D41" s="7" t="str">
        <f t="shared" si="1"/>
        <v>dur</v>
      </c>
      <c r="F41" s="6">
        <v>5</v>
      </c>
      <c r="H41" s="6">
        <v>2</v>
      </c>
      <c r="J41" s="6">
        <v>0</v>
      </c>
      <c r="M41" s="6" t="s">
        <v>49</v>
      </c>
      <c r="P41" s="7" t="str">
        <f t="shared" si="3"/>
        <v/>
      </c>
      <c r="Q41" s="6" t="str" cm="1">
        <f t="array" aca="1" ref="Q41" ca="1">INDEX(INDIRECT(C41&amp;IF(J41="","_dur","_moll")),F41+IF(I41=8,2),IF(E41="",1,E41))</f>
        <v>G</v>
      </c>
      <c r="R41" s="6" t="str">
        <f t="shared" si="4"/>
        <v/>
      </c>
      <c r="S41" s="6" t="str">
        <f t="shared" si="5"/>
        <v/>
      </c>
      <c r="T41" s="6" t="str">
        <f t="shared" si="6"/>
        <v/>
      </c>
      <c r="U41" s="6" t="str">
        <f t="shared" si="7"/>
        <v/>
      </c>
      <c r="V41" s="6" t="str">
        <f t="shared" si="8"/>
        <v/>
      </c>
      <c r="W41" s="6" t="str">
        <f t="shared" si="9"/>
        <v/>
      </c>
      <c r="X41" s="6" t="str">
        <f t="shared" si="10"/>
        <v/>
      </c>
      <c r="Y41" s="6" t="str">
        <f t="shared" si="11"/>
        <v/>
      </c>
      <c r="Z41" s="6" t="str" cm="1">
        <f t="array" ref="Z41">_xlfn.IFS(OR(AND(F41=2,G41=7,J41&lt;&gt;""),AND(F41=5,G41=9,H41&gt;=1,I41=8,J41=""),AND(F41=5,G41=9,I41="",J41&lt;&gt;"")),"♭",AND(G41=7,K41="+"),"♯",TRUE,"")</f>
        <v/>
      </c>
      <c r="AA41" s="6" t="str">
        <f t="shared" si="12"/>
        <v/>
      </c>
      <c r="AC41" s="6" t="str">
        <f t="shared" si="2"/>
        <v/>
      </c>
      <c r="AD41" s="6" t="str">
        <f t="shared" si="13"/>
        <v/>
      </c>
      <c r="AE41" s="6" t="str">
        <f t="shared" si="14"/>
        <v>/</v>
      </c>
      <c r="AF41" s="6" t="str" cm="1">
        <f t="array" aca="1" ref="AF41" ca="1">IF(AE41="/",INDEX(INDIRECT(C41&amp;IF(J41="","_dur","_moll")),F41+H41*2+IF(AND(G41=7,H41=2,K41="+"),-2),IF(E41="",1,E41)+IF(AND(G41=7,H41=2,K41="+"),2)),"")</f>
        <v>D</v>
      </c>
      <c r="AL41" s="7" t="str" cm="1">
        <f t="array" aca="1" ref="AL41" ca="1">_xlfn.IFS(M41="x","",AK41&lt;&gt;"",AK41,TRUE,_xlfn.TEXTJOIN("",TRUE,Q41:AJ41))</f>
        <v/>
      </c>
    </row>
    <row r="42" spans="1:38" ht="16.5" customHeight="1" x14ac:dyDescent="0.4">
      <c r="A42" s="6">
        <v>0</v>
      </c>
      <c r="C42" s="7" t="str">
        <f t="shared" ca="1" si="0"/>
        <v>C</v>
      </c>
      <c r="D42" s="7" t="str">
        <f t="shared" si="1"/>
        <v>dur</v>
      </c>
      <c r="F42" s="6">
        <v>6</v>
      </c>
      <c r="H42" s="6">
        <v>2</v>
      </c>
      <c r="J42" s="6">
        <v>0</v>
      </c>
      <c r="P42" s="7" t="str">
        <f t="shared" si="3"/>
        <v>620</v>
      </c>
      <c r="Q42" s="6" t="str" cm="1">
        <f t="array" aca="1" ref="Q42" ca="1">INDEX(INDIRECT(C42&amp;IF(J42="","_dur","_moll")),F42+IF(I42=8,2),IF(E42="",1,E42))</f>
        <v>A♭</v>
      </c>
      <c r="R42" s="6" t="str">
        <f t="shared" si="4"/>
        <v/>
      </c>
      <c r="S42" s="6" t="str">
        <f t="shared" si="5"/>
        <v/>
      </c>
      <c r="T42" s="6" t="str">
        <f t="shared" si="6"/>
        <v/>
      </c>
      <c r="U42" s="6" t="str">
        <f t="shared" si="7"/>
        <v/>
      </c>
      <c r="V42" s="6" t="str">
        <f t="shared" si="8"/>
        <v/>
      </c>
      <c r="W42" s="6" t="str">
        <f t="shared" si="9"/>
        <v/>
      </c>
      <c r="X42" s="6" t="str">
        <f t="shared" si="10"/>
        <v/>
      </c>
      <c r="Y42" s="6" t="str">
        <f t="shared" si="11"/>
        <v/>
      </c>
      <c r="Z42" s="6" t="str" cm="1">
        <f t="array" ref="Z42">_xlfn.IFS(OR(AND(F42=2,G42=7,J42&lt;&gt;""),AND(F42=5,G42=9,H42&gt;=1,I42=8,J42=""),AND(F42=5,G42=9,I42="",J42&lt;&gt;"")),"♭",AND(G42=7,K42="+"),"♯",TRUE,"")</f>
        <v/>
      </c>
      <c r="AA42" s="6" t="str">
        <f t="shared" si="12"/>
        <v/>
      </c>
      <c r="AC42" s="6" t="str">
        <f t="shared" si="2"/>
        <v/>
      </c>
      <c r="AD42" s="6" t="str">
        <f t="shared" si="13"/>
        <v/>
      </c>
      <c r="AE42" s="6" t="str">
        <f t="shared" si="14"/>
        <v>/</v>
      </c>
      <c r="AF42" s="6" t="str" cm="1">
        <f t="array" aca="1" ref="AF42" ca="1">IF(AE42="/",INDEX(INDIRECT(C42&amp;IF(J42="","_dur","_moll")),F42+H42*2+IF(AND(G42=7,H42=2,K42="+"),-2),IF(E42="",1,E42)+IF(AND(G42=7,H42=2,K42="+"),2)),"")</f>
        <v>E♭</v>
      </c>
      <c r="AL42" s="7" t="str" cm="1">
        <f t="array" aca="1" ref="AL42" ca="1">_xlfn.IFS(M42="x","",AK42&lt;&gt;"",AK42,TRUE,_xlfn.TEXTJOIN("",TRUE,Q42:AJ42))</f>
        <v>A♭/E♭</v>
      </c>
    </row>
    <row r="43" spans="1:38" ht="16.5" customHeight="1" x14ac:dyDescent="0.4">
      <c r="A43" s="6">
        <v>0</v>
      </c>
      <c r="C43" s="7" t="str">
        <f t="shared" ca="1" si="0"/>
        <v>C</v>
      </c>
      <c r="D43" s="7" t="str">
        <f t="shared" si="1"/>
        <v>dur</v>
      </c>
      <c r="F43" s="6">
        <v>7</v>
      </c>
      <c r="H43" s="6">
        <v>2</v>
      </c>
      <c r="J43" s="6">
        <v>0</v>
      </c>
      <c r="M43" s="6" t="s">
        <v>49</v>
      </c>
      <c r="P43" s="7" t="str">
        <f t="shared" si="3"/>
        <v/>
      </c>
      <c r="Q43" s="6" t="str" cm="1">
        <f t="array" aca="1" ref="Q43" ca="1">INDEX(INDIRECT(C43&amp;IF(J43="","_dur","_moll")),F43+IF(I43=8,2),IF(E43="",1,E43))</f>
        <v>B</v>
      </c>
      <c r="R43" s="6" t="str">
        <f t="shared" si="4"/>
        <v/>
      </c>
      <c r="S43" s="6" t="str">
        <f t="shared" si="5"/>
        <v/>
      </c>
      <c r="T43" s="6" t="str">
        <f t="shared" si="6"/>
        <v/>
      </c>
      <c r="U43" s="6" t="str">
        <f t="shared" si="7"/>
        <v/>
      </c>
      <c r="V43" s="6" t="str">
        <f t="shared" si="8"/>
        <v/>
      </c>
      <c r="W43" s="6" t="str">
        <f t="shared" si="9"/>
        <v/>
      </c>
      <c r="X43" s="6" t="str">
        <f t="shared" si="10"/>
        <v/>
      </c>
      <c r="Y43" s="6" t="str">
        <f t="shared" si="11"/>
        <v/>
      </c>
      <c r="Z43" s="6" t="str" cm="1">
        <f t="array" ref="Z43">_xlfn.IFS(OR(AND(F43=2,G43=7,J43&lt;&gt;""),AND(F43=5,G43=9,H43&gt;=1,I43=8,J43=""),AND(F43=5,G43=9,I43="",J43&lt;&gt;"")),"♭",AND(G43=7,K43="+"),"♯",TRUE,"")</f>
        <v/>
      </c>
      <c r="AA43" s="6" t="str">
        <f t="shared" si="12"/>
        <v/>
      </c>
      <c r="AC43" s="6" t="str">
        <f t="shared" si="2"/>
        <v/>
      </c>
      <c r="AD43" s="6" t="str">
        <f t="shared" si="13"/>
        <v/>
      </c>
      <c r="AE43" s="6" t="str">
        <f t="shared" si="14"/>
        <v>/</v>
      </c>
      <c r="AF43" s="6" t="str" cm="1">
        <f t="array" aca="1" ref="AF43" ca="1">IF(AE43="/",INDEX(INDIRECT(C43&amp;IF(J43="","_dur","_moll")),F43+H43*2+IF(AND(G43=7,H43=2,K43="+"),-2),IF(E43="",1,E43)+IF(AND(G43=7,H43=2,K43="+"),2)),"")</f>
        <v>F</v>
      </c>
      <c r="AL43" s="7" t="str" cm="1">
        <f t="array" aca="1" ref="AL43" ca="1">_xlfn.IFS(M43="x","",AK43&lt;&gt;"",AK43,TRUE,_xlfn.TEXTJOIN("",TRUE,Q43:AJ43))</f>
        <v/>
      </c>
    </row>
    <row r="44" spans="1:38" ht="16.5" customHeight="1" x14ac:dyDescent="0.4">
      <c r="A44" s="6">
        <v>0</v>
      </c>
      <c r="C44" s="7" t="str">
        <f t="shared" ca="1" si="0"/>
        <v>C</v>
      </c>
      <c r="D44" s="7" t="str">
        <f t="shared" si="1"/>
        <v>dur</v>
      </c>
      <c r="F44" s="6">
        <v>1</v>
      </c>
      <c r="G44" s="6">
        <v>7</v>
      </c>
      <c r="P44" s="7" t="str">
        <f t="shared" si="3"/>
        <v>17</v>
      </c>
      <c r="Q44" s="6" t="str" cm="1">
        <f t="array" aca="1" ref="Q44" ca="1">INDEX(INDIRECT(C44&amp;IF(J44="","_dur","_moll")),F44+IF(I44=8,2),IF(E44="",1,E44))</f>
        <v>C</v>
      </c>
      <c r="R44" s="6" t="str">
        <f t="shared" si="4"/>
        <v>M</v>
      </c>
      <c r="S44" s="6" t="str">
        <f t="shared" si="5"/>
        <v/>
      </c>
      <c r="T44" s="6" t="str">
        <f t="shared" si="6"/>
        <v/>
      </c>
      <c r="U44" s="6" t="str">
        <f t="shared" si="7"/>
        <v/>
      </c>
      <c r="V44" s="6">
        <f t="shared" si="8"/>
        <v>7</v>
      </c>
      <c r="W44" s="6" t="str">
        <f t="shared" si="9"/>
        <v/>
      </c>
      <c r="X44" s="6" t="str">
        <f t="shared" si="10"/>
        <v/>
      </c>
      <c r="Y44" s="6" t="str">
        <f t="shared" si="11"/>
        <v/>
      </c>
      <c r="Z44" s="6" t="str" cm="1">
        <f t="array" ref="Z44">_xlfn.IFS(OR(AND(F44=2,G44=7,J44&lt;&gt;""),AND(F44=5,G44=9,H44&gt;=1,I44=8,J44=""),AND(F44=5,G44=9,I44="",J44&lt;&gt;"")),"♭",AND(G44=7,K44="+"),"♯",TRUE,"")</f>
        <v/>
      </c>
      <c r="AA44" s="6" t="str">
        <f t="shared" si="12"/>
        <v/>
      </c>
      <c r="AC44" s="6" t="str">
        <f t="shared" si="2"/>
        <v/>
      </c>
      <c r="AD44" s="6" t="str">
        <f t="shared" si="13"/>
        <v/>
      </c>
      <c r="AE44" s="6" t="str">
        <f t="shared" si="14"/>
        <v/>
      </c>
      <c r="AF44" s="6" t="str" cm="1">
        <f t="array" aca="1" ref="AF44" ca="1">IF(AE44="/",INDEX(INDIRECT(C44&amp;IF(J44="","_dur","_moll")),F44+H44*2+IF(AND(G44=7,H44=2,K44="+"),-2),IF(E44="",1,E44)+IF(AND(G44=7,H44=2,K44="+"),2)),"")</f>
        <v/>
      </c>
      <c r="AL44" s="7" t="str" cm="1">
        <f t="array" aca="1" ref="AL44" ca="1">_xlfn.IFS(M44="x","",AK44&lt;&gt;"",AK44,TRUE,_xlfn.TEXTJOIN("",TRUE,Q44:AJ44))</f>
        <v>CM7</v>
      </c>
    </row>
    <row r="45" spans="1:38" ht="16.5" customHeight="1" x14ac:dyDescent="0.4">
      <c r="A45" s="6">
        <v>0</v>
      </c>
      <c r="C45" s="7" t="str">
        <f t="shared" ca="1" si="0"/>
        <v>C</v>
      </c>
      <c r="D45" s="7" t="str">
        <f t="shared" si="1"/>
        <v>dur</v>
      </c>
      <c r="F45" s="6">
        <v>2</v>
      </c>
      <c r="G45" s="6">
        <v>7</v>
      </c>
      <c r="P45" s="7" t="str">
        <f t="shared" si="3"/>
        <v>27</v>
      </c>
      <c r="Q45" s="6" t="str" cm="1">
        <f t="array" aca="1" ref="Q45" ca="1">INDEX(INDIRECT(C45&amp;IF(J45="","_dur","_moll")),F45+IF(I45=8,2),IF(E45="",1,E45))</f>
        <v>D</v>
      </c>
      <c r="R45" s="6" t="str">
        <f t="shared" si="4"/>
        <v/>
      </c>
      <c r="S45" s="6" t="str">
        <f t="shared" si="5"/>
        <v>m</v>
      </c>
      <c r="T45" s="6" t="str">
        <f t="shared" si="6"/>
        <v/>
      </c>
      <c r="U45" s="6" t="str">
        <f t="shared" si="7"/>
        <v/>
      </c>
      <c r="V45" s="6">
        <f t="shared" si="8"/>
        <v>7</v>
      </c>
      <c r="W45" s="6" t="str">
        <f t="shared" si="9"/>
        <v/>
      </c>
      <c r="X45" s="6" t="str">
        <f t="shared" si="10"/>
        <v/>
      </c>
      <c r="Y45" s="6" t="str">
        <f t="shared" si="11"/>
        <v/>
      </c>
      <c r="Z45" s="6" t="str" cm="1">
        <f t="array" ref="Z45">_xlfn.IFS(OR(AND(F45=2,G45=7,J45&lt;&gt;""),AND(F45=5,G45=9,H45&gt;=1,I45=8,J45=""),AND(F45=5,G45=9,I45="",J45&lt;&gt;"")),"♭",AND(G45=7,K45="+"),"♯",TRUE,"")</f>
        <v/>
      </c>
      <c r="AA45" s="6" t="str">
        <f t="shared" si="12"/>
        <v/>
      </c>
      <c r="AC45" s="6" t="str">
        <f t="shared" si="2"/>
        <v/>
      </c>
      <c r="AD45" s="6" t="str">
        <f t="shared" si="13"/>
        <v/>
      </c>
      <c r="AE45" s="6" t="str">
        <f t="shared" si="14"/>
        <v/>
      </c>
      <c r="AF45" s="6" t="str" cm="1">
        <f t="array" aca="1" ref="AF45" ca="1">IF(AE45="/",INDEX(INDIRECT(C45&amp;IF(J45="","_dur","_moll")),F45+H45*2+IF(AND(G45=7,H45=2,K45="+"),-2),IF(E45="",1,E45)+IF(AND(G45=7,H45=2,K45="+"),2)),"")</f>
        <v/>
      </c>
      <c r="AL45" s="7" t="str" cm="1">
        <f t="array" aca="1" ref="AL45" ca="1">_xlfn.IFS(M45="x","",AK45&lt;&gt;"",AK45,TRUE,_xlfn.TEXTJOIN("",TRUE,Q45:AJ45))</f>
        <v>Dm7</v>
      </c>
    </row>
    <row r="46" spans="1:38" ht="16.5" customHeight="1" x14ac:dyDescent="0.4">
      <c r="A46" s="6">
        <v>0</v>
      </c>
      <c r="C46" s="7" t="str">
        <f t="shared" ca="1" si="0"/>
        <v>C</v>
      </c>
      <c r="D46" s="7" t="str">
        <f t="shared" si="1"/>
        <v>dur</v>
      </c>
      <c r="F46" s="6">
        <v>3</v>
      </c>
      <c r="G46" s="6">
        <v>7</v>
      </c>
      <c r="P46" s="7" t="str">
        <f t="shared" si="3"/>
        <v>37</v>
      </c>
      <c r="Q46" s="6" t="str" cm="1">
        <f t="array" aca="1" ref="Q46" ca="1">INDEX(INDIRECT(C46&amp;IF(J46="","_dur","_moll")),F46+IF(I46=8,2),IF(E46="",1,E46))</f>
        <v>E</v>
      </c>
      <c r="R46" s="6" t="str">
        <f t="shared" si="4"/>
        <v/>
      </c>
      <c r="S46" s="6" t="str">
        <f t="shared" si="5"/>
        <v>m</v>
      </c>
      <c r="T46" s="6" t="str">
        <f t="shared" si="6"/>
        <v/>
      </c>
      <c r="U46" s="6" t="str">
        <f t="shared" si="7"/>
        <v/>
      </c>
      <c r="V46" s="6">
        <f t="shared" si="8"/>
        <v>7</v>
      </c>
      <c r="W46" s="6" t="str">
        <f t="shared" si="9"/>
        <v/>
      </c>
      <c r="X46" s="6" t="str">
        <f t="shared" si="10"/>
        <v/>
      </c>
      <c r="Y46" s="6" t="str">
        <f t="shared" si="11"/>
        <v/>
      </c>
      <c r="Z46" s="6" t="str" cm="1">
        <f t="array" ref="Z46">_xlfn.IFS(OR(AND(F46=2,G46=7,J46&lt;&gt;""),AND(F46=5,G46=9,H46&gt;=1,I46=8,J46=""),AND(F46=5,G46=9,I46="",J46&lt;&gt;"")),"♭",AND(G46=7,K46="+"),"♯",TRUE,"")</f>
        <v/>
      </c>
      <c r="AA46" s="6" t="str">
        <f t="shared" si="12"/>
        <v/>
      </c>
      <c r="AC46" s="6" t="str">
        <f t="shared" si="2"/>
        <v/>
      </c>
      <c r="AD46" s="6" t="str">
        <f t="shared" si="13"/>
        <v/>
      </c>
      <c r="AE46" s="6" t="str">
        <f t="shared" si="14"/>
        <v/>
      </c>
      <c r="AF46" s="6" t="str" cm="1">
        <f t="array" aca="1" ref="AF46" ca="1">IF(AE46="/",INDEX(INDIRECT(C46&amp;IF(J46="","_dur","_moll")),F46+H46*2+IF(AND(G46=7,H46=2,K46="+"),-2),IF(E46="",1,E46)+IF(AND(G46=7,H46=2,K46="+"),2)),"")</f>
        <v/>
      </c>
      <c r="AL46" s="7" t="str" cm="1">
        <f t="array" aca="1" ref="AL46" ca="1">_xlfn.IFS(M46="x","",AK46&lt;&gt;"",AK46,TRUE,_xlfn.TEXTJOIN("",TRUE,Q46:AJ46))</f>
        <v>Em7</v>
      </c>
    </row>
    <row r="47" spans="1:38" ht="16.5" customHeight="1" x14ac:dyDescent="0.4">
      <c r="A47" s="6">
        <v>0</v>
      </c>
      <c r="C47" s="7" t="str">
        <f t="shared" ca="1" si="0"/>
        <v>C</v>
      </c>
      <c r="D47" s="7" t="str">
        <f t="shared" si="1"/>
        <v>dur</v>
      </c>
      <c r="F47" s="6">
        <v>4</v>
      </c>
      <c r="G47" s="6">
        <v>7</v>
      </c>
      <c r="P47" s="7" t="str">
        <f t="shared" si="3"/>
        <v>47</v>
      </c>
      <c r="Q47" s="6" t="str" cm="1">
        <f t="array" aca="1" ref="Q47" ca="1">INDEX(INDIRECT(C47&amp;IF(J47="","_dur","_moll")),F47+IF(I47=8,2),IF(E47="",1,E47))</f>
        <v>F</v>
      </c>
      <c r="R47" s="6" t="str">
        <f t="shared" si="4"/>
        <v>M</v>
      </c>
      <c r="S47" s="6" t="str">
        <f t="shared" si="5"/>
        <v/>
      </c>
      <c r="T47" s="6" t="str">
        <f t="shared" si="6"/>
        <v/>
      </c>
      <c r="U47" s="6" t="str">
        <f t="shared" si="7"/>
        <v/>
      </c>
      <c r="V47" s="6">
        <f t="shared" si="8"/>
        <v>7</v>
      </c>
      <c r="W47" s="6" t="str">
        <f t="shared" si="9"/>
        <v/>
      </c>
      <c r="X47" s="6" t="str">
        <f t="shared" si="10"/>
        <v/>
      </c>
      <c r="Y47" s="6" t="str">
        <f t="shared" si="11"/>
        <v/>
      </c>
      <c r="Z47" s="6" t="str" cm="1">
        <f t="array" ref="Z47">_xlfn.IFS(OR(AND(F47=2,G47=7,J47&lt;&gt;""),AND(F47=5,G47=9,H47&gt;=1,I47=8,J47=""),AND(F47=5,G47=9,I47="",J47&lt;&gt;"")),"♭",AND(G47=7,K47="+"),"♯",TRUE,"")</f>
        <v/>
      </c>
      <c r="AA47" s="6" t="str">
        <f t="shared" si="12"/>
        <v/>
      </c>
      <c r="AC47" s="6" t="str">
        <f t="shared" si="2"/>
        <v/>
      </c>
      <c r="AD47" s="6" t="str">
        <f t="shared" si="13"/>
        <v/>
      </c>
      <c r="AE47" s="6" t="str">
        <f t="shared" si="14"/>
        <v/>
      </c>
      <c r="AF47" s="6" t="str" cm="1">
        <f t="array" aca="1" ref="AF47" ca="1">IF(AE47="/",INDEX(INDIRECT(C47&amp;IF(J47="","_dur","_moll")),F47+H47*2+IF(AND(G47=7,H47=2,K47="+"),-2),IF(E47="",1,E47)+IF(AND(G47=7,H47=2,K47="+"),2)),"")</f>
        <v/>
      </c>
      <c r="AL47" s="7" t="str" cm="1">
        <f t="array" aca="1" ref="AL47" ca="1">_xlfn.IFS(M47="x","",AK47&lt;&gt;"",AK47,TRUE,_xlfn.TEXTJOIN("",TRUE,Q47:AJ47))</f>
        <v>FM7</v>
      </c>
    </row>
    <row r="48" spans="1:38" ht="16.5" customHeight="1" x14ac:dyDescent="0.4">
      <c r="A48" s="6">
        <v>0</v>
      </c>
      <c r="C48" s="7" t="str">
        <f t="shared" ca="1" si="0"/>
        <v>C</v>
      </c>
      <c r="D48" s="7" t="str">
        <f t="shared" si="1"/>
        <v>dur</v>
      </c>
      <c r="F48" s="6">
        <v>5</v>
      </c>
      <c r="G48" s="6">
        <v>7</v>
      </c>
      <c r="P48" s="7" t="str">
        <f t="shared" si="3"/>
        <v>57</v>
      </c>
      <c r="Q48" s="6" t="str" cm="1">
        <f t="array" aca="1" ref="Q48" ca="1">INDEX(INDIRECT(C48&amp;IF(J48="","_dur","_moll")),F48+IF(I48=8,2),IF(E48="",1,E48))</f>
        <v>G</v>
      </c>
      <c r="R48" s="6" t="str">
        <f t="shared" si="4"/>
        <v/>
      </c>
      <c r="S48" s="6" t="str">
        <f t="shared" si="5"/>
        <v/>
      </c>
      <c r="T48" s="6" t="str">
        <f t="shared" si="6"/>
        <v/>
      </c>
      <c r="U48" s="6" t="str">
        <f t="shared" si="7"/>
        <v/>
      </c>
      <c r="V48" s="6">
        <f t="shared" si="8"/>
        <v>7</v>
      </c>
      <c r="W48" s="6" t="str">
        <f t="shared" si="9"/>
        <v/>
      </c>
      <c r="X48" s="6" t="str">
        <f t="shared" si="10"/>
        <v/>
      </c>
      <c r="Y48" s="6" t="str">
        <f t="shared" si="11"/>
        <v/>
      </c>
      <c r="Z48" s="6" t="str" cm="1">
        <f t="array" ref="Z48">_xlfn.IFS(OR(AND(F48=2,G48=7,J48&lt;&gt;""),AND(F48=5,G48=9,H48&gt;=1,I48=8,J48=""),AND(F48=5,G48=9,I48="",J48&lt;&gt;"")),"♭",AND(G48=7,K48="+"),"♯",TRUE,"")</f>
        <v/>
      </c>
      <c r="AA48" s="6" t="str">
        <f t="shared" si="12"/>
        <v/>
      </c>
      <c r="AC48" s="6" t="str">
        <f t="shared" si="2"/>
        <v/>
      </c>
      <c r="AD48" s="6" t="str">
        <f t="shared" si="13"/>
        <v/>
      </c>
      <c r="AE48" s="6" t="str">
        <f t="shared" si="14"/>
        <v/>
      </c>
      <c r="AF48" s="6" t="str" cm="1">
        <f t="array" aca="1" ref="AF48" ca="1">IF(AE48="/",INDEX(INDIRECT(C48&amp;IF(J48="","_dur","_moll")),F48+H48*2+IF(AND(G48=7,H48=2,K48="+"),-2),IF(E48="",1,E48)+IF(AND(G48=7,H48=2,K48="+"),2)),"")</f>
        <v/>
      </c>
      <c r="AL48" s="7" t="str" cm="1">
        <f t="array" aca="1" ref="AL48" ca="1">_xlfn.IFS(M48="x","",AK48&lt;&gt;"",AK48,TRUE,_xlfn.TEXTJOIN("",TRUE,Q48:AJ48))</f>
        <v>G7</v>
      </c>
    </row>
    <row r="49" spans="1:38" ht="16.5" customHeight="1" x14ac:dyDescent="0.4">
      <c r="A49" s="6">
        <v>0</v>
      </c>
      <c r="C49" s="7" t="str">
        <f t="shared" ca="1" si="0"/>
        <v>C</v>
      </c>
      <c r="D49" s="7" t="str">
        <f t="shared" si="1"/>
        <v>dur</v>
      </c>
      <c r="F49" s="6">
        <v>6</v>
      </c>
      <c r="G49" s="6">
        <v>7</v>
      </c>
      <c r="P49" s="7" t="str">
        <f t="shared" si="3"/>
        <v>67</v>
      </c>
      <c r="Q49" s="6" t="str" cm="1">
        <f t="array" aca="1" ref="Q49" ca="1">INDEX(INDIRECT(C49&amp;IF(J49="","_dur","_moll")),F49+IF(I49=8,2),IF(E49="",1,E49))</f>
        <v>A</v>
      </c>
      <c r="R49" s="6" t="str">
        <f t="shared" si="4"/>
        <v/>
      </c>
      <c r="S49" s="6" t="str">
        <f t="shared" si="5"/>
        <v>m</v>
      </c>
      <c r="T49" s="6" t="str">
        <f t="shared" si="6"/>
        <v/>
      </c>
      <c r="U49" s="6" t="str">
        <f t="shared" si="7"/>
        <v/>
      </c>
      <c r="V49" s="6">
        <f t="shared" si="8"/>
        <v>7</v>
      </c>
      <c r="W49" s="6" t="str">
        <f t="shared" si="9"/>
        <v/>
      </c>
      <c r="X49" s="6" t="str">
        <f t="shared" si="10"/>
        <v/>
      </c>
      <c r="Y49" s="6" t="str">
        <f t="shared" si="11"/>
        <v/>
      </c>
      <c r="Z49" s="6" t="str" cm="1">
        <f t="array" ref="Z49">_xlfn.IFS(OR(AND(F49=2,G49=7,J49&lt;&gt;""),AND(F49=5,G49=9,H49&gt;=1,I49=8,J49=""),AND(F49=5,G49=9,I49="",J49&lt;&gt;"")),"♭",AND(G49=7,K49="+"),"♯",TRUE,"")</f>
        <v/>
      </c>
      <c r="AA49" s="6" t="str">
        <f t="shared" si="12"/>
        <v/>
      </c>
      <c r="AC49" s="6" t="str">
        <f t="shared" si="2"/>
        <v/>
      </c>
      <c r="AD49" s="6" t="str">
        <f t="shared" si="13"/>
        <v/>
      </c>
      <c r="AE49" s="6" t="str">
        <f t="shared" si="14"/>
        <v/>
      </c>
      <c r="AF49" s="6" t="str" cm="1">
        <f t="array" aca="1" ref="AF49" ca="1">IF(AE49="/",INDEX(INDIRECT(C49&amp;IF(J49="","_dur","_moll")),F49+H49*2+IF(AND(G49=7,H49=2,K49="+"),-2),IF(E49="",1,E49)+IF(AND(G49=7,H49=2,K49="+"),2)),"")</f>
        <v/>
      </c>
      <c r="AL49" s="7" t="str" cm="1">
        <f t="array" aca="1" ref="AL49" ca="1">_xlfn.IFS(M49="x","",AK49&lt;&gt;"",AK49,TRUE,_xlfn.TEXTJOIN("",TRUE,Q49:AJ49))</f>
        <v>Am7</v>
      </c>
    </row>
    <row r="50" spans="1:38" ht="16.5" customHeight="1" x14ac:dyDescent="0.4">
      <c r="A50" s="6">
        <v>0</v>
      </c>
      <c r="C50" s="7" t="str">
        <f t="shared" ca="1" si="0"/>
        <v>C</v>
      </c>
      <c r="D50" s="7" t="str">
        <f t="shared" si="1"/>
        <v>dur</v>
      </c>
      <c r="F50" s="6">
        <v>7</v>
      </c>
      <c r="G50" s="6">
        <v>7</v>
      </c>
      <c r="M50" s="6" t="s">
        <v>49</v>
      </c>
      <c r="P50" s="7" t="str">
        <f t="shared" si="3"/>
        <v/>
      </c>
      <c r="Q50" s="6" t="str" cm="1">
        <f t="array" aca="1" ref="Q50" ca="1">INDEX(INDIRECT(C50&amp;IF(J50="","_dur","_moll")),F50+IF(I50=8,2),IF(E50="",1,E50))</f>
        <v>B</v>
      </c>
      <c r="R50" s="6" t="str">
        <f t="shared" si="4"/>
        <v/>
      </c>
      <c r="S50" s="6" t="str">
        <f t="shared" si="5"/>
        <v/>
      </c>
      <c r="T50" s="6" t="str">
        <f t="shared" si="6"/>
        <v/>
      </c>
      <c r="U50" s="6" t="str">
        <f t="shared" si="7"/>
        <v/>
      </c>
      <c r="V50" s="6">
        <f t="shared" si="8"/>
        <v>7</v>
      </c>
      <c r="W50" s="6" t="str">
        <f t="shared" si="9"/>
        <v/>
      </c>
      <c r="X50" s="6" t="str">
        <f t="shared" si="10"/>
        <v/>
      </c>
      <c r="Y50" s="6" t="str">
        <f t="shared" si="11"/>
        <v/>
      </c>
      <c r="Z50" s="6" t="str" cm="1">
        <f t="array" ref="Z50">_xlfn.IFS(OR(AND(F50=2,G50=7,J50&lt;&gt;""),AND(F50=5,G50=9,H50&gt;=1,I50=8,J50=""),AND(F50=5,G50=9,I50="",J50&lt;&gt;"")),"♭",AND(G50=7,K50="+"),"♯",TRUE,"")</f>
        <v/>
      </c>
      <c r="AA50" s="6" t="str">
        <f t="shared" si="12"/>
        <v/>
      </c>
      <c r="AC50" s="6" t="str">
        <f t="shared" si="2"/>
        <v/>
      </c>
      <c r="AD50" s="6" t="str">
        <f t="shared" si="13"/>
        <v/>
      </c>
      <c r="AE50" s="6" t="str">
        <f t="shared" si="14"/>
        <v/>
      </c>
      <c r="AF50" s="6" t="str" cm="1">
        <f t="array" aca="1" ref="AF50" ca="1">IF(AE50="/",INDEX(INDIRECT(C50&amp;IF(J50="","_dur","_moll")),F50+H50*2+IF(AND(G50=7,H50=2,K50="+"),-2),IF(E50="",1,E50)+IF(AND(G50=7,H50=2,K50="+"),2)),"")</f>
        <v/>
      </c>
      <c r="AL50" s="7" t="str" cm="1">
        <f t="array" aca="1" ref="AL50" ca="1">_xlfn.IFS(M50="x","",AK50&lt;&gt;"",AK50,TRUE,_xlfn.TEXTJOIN("",TRUE,Q50:AJ50))</f>
        <v/>
      </c>
    </row>
    <row r="51" spans="1:38" ht="16.5" customHeight="1" x14ac:dyDescent="0.4">
      <c r="A51" s="6">
        <v>0</v>
      </c>
      <c r="C51" s="7" t="str">
        <f t="shared" ca="1" si="0"/>
        <v>C</v>
      </c>
      <c r="D51" s="7" t="str">
        <f t="shared" si="1"/>
        <v>dur</v>
      </c>
      <c r="F51" s="6">
        <v>1</v>
      </c>
      <c r="G51" s="6">
        <v>7</v>
      </c>
      <c r="H51" s="6">
        <v>1</v>
      </c>
      <c r="P51" s="7" t="str">
        <f t="shared" si="3"/>
        <v>171</v>
      </c>
      <c r="Q51" s="6" t="str" cm="1">
        <f t="array" aca="1" ref="Q51" ca="1">INDEX(INDIRECT(C51&amp;IF(J51="","_dur","_moll")),F51+IF(I51=8,2),IF(E51="",1,E51))</f>
        <v>C</v>
      </c>
      <c r="R51" s="6" t="str">
        <f t="shared" si="4"/>
        <v>M</v>
      </c>
      <c r="S51" s="6" t="str">
        <f t="shared" si="5"/>
        <v/>
      </c>
      <c r="T51" s="6" t="str">
        <f t="shared" si="6"/>
        <v/>
      </c>
      <c r="U51" s="6" t="str">
        <f t="shared" si="7"/>
        <v/>
      </c>
      <c r="V51" s="6">
        <f t="shared" si="8"/>
        <v>7</v>
      </c>
      <c r="W51" s="6" t="str">
        <f t="shared" si="9"/>
        <v/>
      </c>
      <c r="X51" s="6" t="str">
        <f t="shared" si="10"/>
        <v/>
      </c>
      <c r="Y51" s="6" t="str">
        <f t="shared" si="11"/>
        <v/>
      </c>
      <c r="Z51" s="6" t="str" cm="1">
        <f t="array" ref="Z51">_xlfn.IFS(OR(AND(F51=2,G51=7,J51&lt;&gt;""),AND(F51=5,G51=9,H51&gt;=1,I51=8,J51=""),AND(F51=5,G51=9,I51="",J51&lt;&gt;"")),"♭",AND(G51=7,K51="+"),"♯",TRUE,"")</f>
        <v/>
      </c>
      <c r="AA51" s="6" t="str">
        <f t="shared" si="12"/>
        <v/>
      </c>
      <c r="AC51" s="6" t="str">
        <f t="shared" si="2"/>
        <v/>
      </c>
      <c r="AD51" s="6" t="str">
        <f t="shared" si="13"/>
        <v/>
      </c>
      <c r="AE51" s="6" t="str">
        <f t="shared" si="14"/>
        <v>/</v>
      </c>
      <c r="AF51" s="6" t="str" cm="1">
        <f t="array" aca="1" ref="AF51" ca="1">IF(AE51="/",INDEX(INDIRECT(C51&amp;IF(J51="","_dur","_moll")),F51+H51*2+IF(AND(G51=7,H51=2,K51="+"),-2),IF(E51="",1,E51)+IF(AND(G51=7,H51=2,K51="+"),2)),"")</f>
        <v>E</v>
      </c>
      <c r="AL51" s="7" t="str" cm="1">
        <f t="array" aca="1" ref="AL51" ca="1">_xlfn.IFS(M51="x","",AK51&lt;&gt;"",AK51,TRUE,_xlfn.TEXTJOIN("",TRUE,Q51:AJ51))</f>
        <v>CM7/E</v>
      </c>
    </row>
    <row r="52" spans="1:38" ht="16.5" customHeight="1" x14ac:dyDescent="0.4">
      <c r="A52" s="6">
        <v>0</v>
      </c>
      <c r="C52" s="7" t="str">
        <f t="shared" ca="1" si="0"/>
        <v>C</v>
      </c>
      <c r="D52" s="7" t="str">
        <f t="shared" si="1"/>
        <v>dur</v>
      </c>
      <c r="F52" s="6">
        <v>2</v>
      </c>
      <c r="G52" s="6">
        <v>7</v>
      </c>
      <c r="H52" s="6">
        <v>1</v>
      </c>
      <c r="P52" s="7" t="str">
        <f t="shared" si="3"/>
        <v>271</v>
      </c>
      <c r="Q52" s="6" t="str" cm="1">
        <f t="array" aca="1" ref="Q52" ca="1">INDEX(INDIRECT(C52&amp;IF(J52="","_dur","_moll")),F52+IF(I52=8,2),IF(E52="",1,E52))</f>
        <v>D</v>
      </c>
      <c r="R52" s="6" t="str">
        <f t="shared" si="4"/>
        <v/>
      </c>
      <c r="S52" s="6" t="str">
        <f t="shared" si="5"/>
        <v>m</v>
      </c>
      <c r="T52" s="6" t="str">
        <f t="shared" si="6"/>
        <v/>
      </c>
      <c r="U52" s="6" t="str">
        <f t="shared" si="7"/>
        <v/>
      </c>
      <c r="V52" s="6">
        <f t="shared" si="8"/>
        <v>7</v>
      </c>
      <c r="W52" s="6" t="str">
        <f t="shared" si="9"/>
        <v/>
      </c>
      <c r="X52" s="6" t="str">
        <f t="shared" si="10"/>
        <v/>
      </c>
      <c r="Y52" s="6" t="str">
        <f t="shared" si="11"/>
        <v/>
      </c>
      <c r="Z52" s="6" t="str" cm="1">
        <f t="array" ref="Z52">_xlfn.IFS(OR(AND(F52=2,G52=7,J52&lt;&gt;""),AND(F52=5,G52=9,H52&gt;=1,I52=8,J52=""),AND(F52=5,G52=9,I52="",J52&lt;&gt;"")),"♭",AND(G52=7,K52="+"),"♯",TRUE,"")</f>
        <v/>
      </c>
      <c r="AA52" s="6" t="str">
        <f t="shared" si="12"/>
        <v/>
      </c>
      <c r="AC52" s="6" t="str">
        <f t="shared" si="2"/>
        <v/>
      </c>
      <c r="AD52" s="6" t="str">
        <f t="shared" si="13"/>
        <v/>
      </c>
      <c r="AE52" s="6" t="str">
        <f t="shared" si="14"/>
        <v>/</v>
      </c>
      <c r="AF52" s="6" t="str" cm="1">
        <f t="array" aca="1" ref="AF52" ca="1">IF(AE52="/",INDEX(INDIRECT(C52&amp;IF(J52="","_dur","_moll")),F52+H52*2+IF(AND(G52=7,H52=2,K52="+"),-2),IF(E52="",1,E52)+IF(AND(G52=7,H52=2,K52="+"),2)),"")</f>
        <v>F</v>
      </c>
      <c r="AL52" s="7" t="str" cm="1">
        <f t="array" aca="1" ref="AL52" ca="1">_xlfn.IFS(M52="x","",AK52&lt;&gt;"",AK52,TRUE,_xlfn.TEXTJOIN("",TRUE,Q52:AJ52))</f>
        <v>Dm7/F</v>
      </c>
    </row>
    <row r="53" spans="1:38" ht="16.5" customHeight="1" x14ac:dyDescent="0.4">
      <c r="A53" s="6">
        <v>0</v>
      </c>
      <c r="C53" s="7" t="str">
        <f t="shared" ca="1" si="0"/>
        <v>C</v>
      </c>
      <c r="D53" s="7" t="str">
        <f t="shared" si="1"/>
        <v>dur</v>
      </c>
      <c r="F53" s="6">
        <v>3</v>
      </c>
      <c r="G53" s="6">
        <v>7</v>
      </c>
      <c r="H53" s="6">
        <v>1</v>
      </c>
      <c r="P53" s="7" t="str">
        <f t="shared" si="3"/>
        <v>371</v>
      </c>
      <c r="Q53" s="6" t="str" cm="1">
        <f t="array" aca="1" ref="Q53" ca="1">INDEX(INDIRECT(C53&amp;IF(J53="","_dur","_moll")),F53+IF(I53=8,2),IF(E53="",1,E53))</f>
        <v>E</v>
      </c>
      <c r="R53" s="6" t="str">
        <f t="shared" si="4"/>
        <v/>
      </c>
      <c r="S53" s="6" t="str">
        <f t="shared" si="5"/>
        <v>m</v>
      </c>
      <c r="T53" s="6" t="str">
        <f t="shared" si="6"/>
        <v/>
      </c>
      <c r="U53" s="6" t="str">
        <f t="shared" si="7"/>
        <v/>
      </c>
      <c r="V53" s="6">
        <f t="shared" si="8"/>
        <v>7</v>
      </c>
      <c r="W53" s="6" t="str">
        <f t="shared" si="9"/>
        <v/>
      </c>
      <c r="X53" s="6" t="str">
        <f t="shared" si="10"/>
        <v/>
      </c>
      <c r="Y53" s="6" t="str">
        <f t="shared" si="11"/>
        <v/>
      </c>
      <c r="Z53" s="6" t="str" cm="1">
        <f t="array" ref="Z53">_xlfn.IFS(OR(AND(F53=2,G53=7,J53&lt;&gt;""),AND(F53=5,G53=9,H53&gt;=1,I53=8,J53=""),AND(F53=5,G53=9,I53="",J53&lt;&gt;"")),"♭",AND(G53=7,K53="+"),"♯",TRUE,"")</f>
        <v/>
      </c>
      <c r="AA53" s="6" t="str">
        <f t="shared" si="12"/>
        <v/>
      </c>
      <c r="AC53" s="6" t="str">
        <f t="shared" si="2"/>
        <v/>
      </c>
      <c r="AD53" s="6" t="str">
        <f t="shared" si="13"/>
        <v/>
      </c>
      <c r="AE53" s="6" t="str">
        <f t="shared" si="14"/>
        <v>/</v>
      </c>
      <c r="AF53" s="6" t="str" cm="1">
        <f t="array" aca="1" ref="AF53" ca="1">IF(AE53="/",INDEX(INDIRECT(C53&amp;IF(J53="","_dur","_moll")),F53+H53*2+IF(AND(G53=7,H53=2,K53="+"),-2),IF(E53="",1,E53)+IF(AND(G53=7,H53=2,K53="+"),2)),"")</f>
        <v>G</v>
      </c>
      <c r="AL53" s="7" t="str" cm="1">
        <f t="array" aca="1" ref="AL53" ca="1">_xlfn.IFS(M53="x","",AK53&lt;&gt;"",AK53,TRUE,_xlfn.TEXTJOIN("",TRUE,Q53:AJ53))</f>
        <v>Em7/G</v>
      </c>
    </row>
    <row r="54" spans="1:38" ht="16.5" customHeight="1" x14ac:dyDescent="0.4">
      <c r="A54" s="6">
        <v>0</v>
      </c>
      <c r="C54" s="7" t="str">
        <f t="shared" ca="1" si="0"/>
        <v>C</v>
      </c>
      <c r="D54" s="7" t="str">
        <f t="shared" si="1"/>
        <v>dur</v>
      </c>
      <c r="F54" s="6">
        <v>4</v>
      </c>
      <c r="G54" s="6">
        <v>7</v>
      </c>
      <c r="H54" s="6">
        <v>1</v>
      </c>
      <c r="P54" s="7" t="str">
        <f t="shared" si="3"/>
        <v>471</v>
      </c>
      <c r="Q54" s="6" t="str" cm="1">
        <f t="array" aca="1" ref="Q54" ca="1">INDEX(INDIRECT(C54&amp;IF(J54="","_dur","_moll")),F54+IF(I54=8,2),IF(E54="",1,E54))</f>
        <v>F</v>
      </c>
      <c r="R54" s="6" t="str">
        <f t="shared" si="4"/>
        <v>M</v>
      </c>
      <c r="S54" s="6" t="str">
        <f t="shared" si="5"/>
        <v/>
      </c>
      <c r="T54" s="6" t="str">
        <f t="shared" si="6"/>
        <v/>
      </c>
      <c r="U54" s="6" t="str">
        <f t="shared" si="7"/>
        <v/>
      </c>
      <c r="V54" s="6">
        <f t="shared" si="8"/>
        <v>7</v>
      </c>
      <c r="W54" s="6" t="str">
        <f t="shared" si="9"/>
        <v/>
      </c>
      <c r="X54" s="6" t="str">
        <f t="shared" si="10"/>
        <v/>
      </c>
      <c r="Y54" s="6" t="str">
        <f t="shared" si="11"/>
        <v/>
      </c>
      <c r="Z54" s="6" t="str" cm="1">
        <f t="array" ref="Z54">_xlfn.IFS(OR(AND(F54=2,G54=7,J54&lt;&gt;""),AND(F54=5,G54=9,H54&gt;=1,I54=8,J54=""),AND(F54=5,G54=9,I54="",J54&lt;&gt;"")),"♭",AND(G54=7,K54="+"),"♯",TRUE,"")</f>
        <v/>
      </c>
      <c r="AA54" s="6" t="str">
        <f t="shared" si="12"/>
        <v/>
      </c>
      <c r="AC54" s="6" t="str">
        <f t="shared" si="2"/>
        <v/>
      </c>
      <c r="AD54" s="6" t="str">
        <f t="shared" si="13"/>
        <v/>
      </c>
      <c r="AE54" s="6" t="str">
        <f t="shared" si="14"/>
        <v>/</v>
      </c>
      <c r="AF54" s="6" t="str" cm="1">
        <f t="array" aca="1" ref="AF54" ca="1">IF(AE54="/",INDEX(INDIRECT(C54&amp;IF(J54="","_dur","_moll")),F54+H54*2+IF(AND(G54=7,H54=2,K54="+"),-2),IF(E54="",1,E54)+IF(AND(G54=7,H54=2,K54="+"),2)),"")</f>
        <v>A</v>
      </c>
      <c r="AL54" s="7" t="str" cm="1">
        <f t="array" aca="1" ref="AL54" ca="1">_xlfn.IFS(M54="x","",AK54&lt;&gt;"",AK54,TRUE,_xlfn.TEXTJOIN("",TRUE,Q54:AJ54))</f>
        <v>FM7/A</v>
      </c>
    </row>
    <row r="55" spans="1:38" ht="16.5" customHeight="1" x14ac:dyDescent="0.4">
      <c r="A55" s="6">
        <v>0</v>
      </c>
      <c r="C55" s="7" t="str">
        <f t="shared" ca="1" si="0"/>
        <v>C</v>
      </c>
      <c r="D55" s="7" t="str">
        <f t="shared" si="1"/>
        <v>dur</v>
      </c>
      <c r="F55" s="6">
        <v>5</v>
      </c>
      <c r="G55" s="6">
        <v>7</v>
      </c>
      <c r="H55" s="6">
        <v>1</v>
      </c>
      <c r="P55" s="7" t="str">
        <f t="shared" si="3"/>
        <v>571</v>
      </c>
      <c r="Q55" s="6" t="str" cm="1">
        <f t="array" aca="1" ref="Q55" ca="1">INDEX(INDIRECT(C55&amp;IF(J55="","_dur","_moll")),F55+IF(I55=8,2),IF(E55="",1,E55))</f>
        <v>G</v>
      </c>
      <c r="R55" s="6" t="str">
        <f t="shared" si="4"/>
        <v/>
      </c>
      <c r="S55" s="6" t="str">
        <f t="shared" si="5"/>
        <v/>
      </c>
      <c r="T55" s="6" t="str">
        <f t="shared" si="6"/>
        <v/>
      </c>
      <c r="U55" s="6" t="str">
        <f t="shared" si="7"/>
        <v/>
      </c>
      <c r="V55" s="6">
        <f t="shared" si="8"/>
        <v>7</v>
      </c>
      <c r="W55" s="6" t="str">
        <f t="shared" si="9"/>
        <v/>
      </c>
      <c r="X55" s="6" t="str">
        <f t="shared" si="10"/>
        <v/>
      </c>
      <c r="Y55" s="6" t="str">
        <f t="shared" si="11"/>
        <v/>
      </c>
      <c r="Z55" s="6" t="str" cm="1">
        <f t="array" ref="Z55">_xlfn.IFS(OR(AND(F55=2,G55=7,J55&lt;&gt;""),AND(F55=5,G55=9,H55&gt;=1,I55=8,J55=""),AND(F55=5,G55=9,I55="",J55&lt;&gt;"")),"♭",AND(G55=7,K55="+"),"♯",TRUE,"")</f>
        <v/>
      </c>
      <c r="AA55" s="6" t="str">
        <f t="shared" si="12"/>
        <v/>
      </c>
      <c r="AC55" s="6" t="str">
        <f t="shared" si="2"/>
        <v/>
      </c>
      <c r="AD55" s="6" t="str">
        <f t="shared" si="13"/>
        <v/>
      </c>
      <c r="AE55" s="6" t="str">
        <f t="shared" si="14"/>
        <v>/</v>
      </c>
      <c r="AF55" s="6" t="str" cm="1">
        <f t="array" aca="1" ref="AF55" ca="1">IF(AE55="/",INDEX(INDIRECT(C55&amp;IF(J55="","_dur","_moll")),F55+H55*2+IF(AND(G55=7,H55=2,K55="+"),-2),IF(E55="",1,E55)+IF(AND(G55=7,H55=2,K55="+"),2)),"")</f>
        <v>B</v>
      </c>
      <c r="AL55" s="7" t="str" cm="1">
        <f t="array" aca="1" ref="AL55" ca="1">_xlfn.IFS(M55="x","",AK55&lt;&gt;"",AK55,TRUE,_xlfn.TEXTJOIN("",TRUE,Q55:AJ55))</f>
        <v>G7/B</v>
      </c>
    </row>
    <row r="56" spans="1:38" ht="16.5" customHeight="1" x14ac:dyDescent="0.4">
      <c r="A56" s="6">
        <v>0</v>
      </c>
      <c r="C56" s="7" t="str">
        <f t="shared" ca="1" si="0"/>
        <v>C</v>
      </c>
      <c r="D56" s="7" t="str">
        <f t="shared" si="1"/>
        <v>dur</v>
      </c>
      <c r="F56" s="6">
        <v>6</v>
      </c>
      <c r="G56" s="6">
        <v>7</v>
      </c>
      <c r="H56" s="6">
        <v>1</v>
      </c>
      <c r="P56" s="7" t="str">
        <f t="shared" si="3"/>
        <v>671</v>
      </c>
      <c r="Q56" s="6" t="str" cm="1">
        <f t="array" aca="1" ref="Q56" ca="1">INDEX(INDIRECT(C56&amp;IF(J56="","_dur","_moll")),F56+IF(I56=8,2),IF(E56="",1,E56))</f>
        <v>A</v>
      </c>
      <c r="R56" s="6" t="str">
        <f t="shared" si="4"/>
        <v/>
      </c>
      <c r="S56" s="6" t="str">
        <f t="shared" si="5"/>
        <v>m</v>
      </c>
      <c r="T56" s="6" t="str">
        <f t="shared" si="6"/>
        <v/>
      </c>
      <c r="U56" s="6" t="str">
        <f t="shared" si="7"/>
        <v/>
      </c>
      <c r="V56" s="6">
        <f t="shared" si="8"/>
        <v>7</v>
      </c>
      <c r="W56" s="6" t="str">
        <f t="shared" si="9"/>
        <v/>
      </c>
      <c r="X56" s="6" t="str">
        <f t="shared" si="10"/>
        <v/>
      </c>
      <c r="Y56" s="6" t="str">
        <f t="shared" si="11"/>
        <v/>
      </c>
      <c r="Z56" s="6" t="str" cm="1">
        <f t="array" ref="Z56">_xlfn.IFS(OR(AND(F56=2,G56=7,J56&lt;&gt;""),AND(F56=5,G56=9,H56&gt;=1,I56=8,J56=""),AND(F56=5,G56=9,I56="",J56&lt;&gt;"")),"♭",AND(G56=7,K56="+"),"♯",TRUE,"")</f>
        <v/>
      </c>
      <c r="AA56" s="6" t="str">
        <f t="shared" si="12"/>
        <v/>
      </c>
      <c r="AC56" s="6" t="str">
        <f t="shared" si="2"/>
        <v/>
      </c>
      <c r="AD56" s="6" t="str">
        <f t="shared" si="13"/>
        <v/>
      </c>
      <c r="AE56" s="6" t="str">
        <f t="shared" si="14"/>
        <v>/</v>
      </c>
      <c r="AF56" s="6" t="str" cm="1">
        <f t="array" aca="1" ref="AF56" ca="1">IF(AE56="/",INDEX(INDIRECT(C56&amp;IF(J56="","_dur","_moll")),F56+H56*2+IF(AND(G56=7,H56=2,K56="+"),-2),IF(E56="",1,E56)+IF(AND(G56=7,H56=2,K56="+"),2)),"")</f>
        <v>C</v>
      </c>
      <c r="AL56" s="7" t="str" cm="1">
        <f t="array" aca="1" ref="AL56" ca="1">_xlfn.IFS(M56="x","",AK56&lt;&gt;"",AK56,TRUE,_xlfn.TEXTJOIN("",TRUE,Q56:AJ56))</f>
        <v>Am7/C</v>
      </c>
    </row>
    <row r="57" spans="1:38" ht="16.5" customHeight="1" x14ac:dyDescent="0.4">
      <c r="A57" s="6">
        <v>0</v>
      </c>
      <c r="C57" s="7" t="str">
        <f t="shared" ca="1" si="0"/>
        <v>C</v>
      </c>
      <c r="D57" s="7" t="str">
        <f t="shared" si="1"/>
        <v>dur</v>
      </c>
      <c r="F57" s="6">
        <v>7</v>
      </c>
      <c r="G57" s="6">
        <v>7</v>
      </c>
      <c r="H57" s="6">
        <v>1</v>
      </c>
      <c r="M57" s="6" t="s">
        <v>49</v>
      </c>
      <c r="P57" s="7" t="str">
        <f t="shared" si="3"/>
        <v/>
      </c>
      <c r="Q57" s="6" t="str" cm="1">
        <f t="array" aca="1" ref="Q57" ca="1">INDEX(INDIRECT(C57&amp;IF(J57="","_dur","_moll")),F57+IF(I57=8,2),IF(E57="",1,E57))</f>
        <v>B</v>
      </c>
      <c r="R57" s="6" t="str">
        <f t="shared" si="4"/>
        <v/>
      </c>
      <c r="S57" s="6" t="str">
        <f t="shared" si="5"/>
        <v/>
      </c>
      <c r="T57" s="6" t="str">
        <f t="shared" si="6"/>
        <v/>
      </c>
      <c r="U57" s="6" t="str">
        <f t="shared" si="7"/>
        <v/>
      </c>
      <c r="V57" s="6">
        <f t="shared" si="8"/>
        <v>7</v>
      </c>
      <c r="W57" s="6" t="str">
        <f t="shared" si="9"/>
        <v/>
      </c>
      <c r="X57" s="6" t="str">
        <f t="shared" si="10"/>
        <v/>
      </c>
      <c r="Y57" s="6" t="str">
        <f t="shared" si="11"/>
        <v/>
      </c>
      <c r="Z57" s="6" t="str" cm="1">
        <f t="array" ref="Z57">_xlfn.IFS(OR(AND(F57=2,G57=7,J57&lt;&gt;""),AND(F57=5,G57=9,H57&gt;=1,I57=8,J57=""),AND(F57=5,G57=9,I57="",J57&lt;&gt;"")),"♭",AND(G57=7,K57="+"),"♯",TRUE,"")</f>
        <v/>
      </c>
      <c r="AA57" s="6" t="str">
        <f t="shared" si="12"/>
        <v/>
      </c>
      <c r="AC57" s="6" t="str">
        <f t="shared" si="2"/>
        <v/>
      </c>
      <c r="AD57" s="6" t="str">
        <f t="shared" si="13"/>
        <v/>
      </c>
      <c r="AE57" s="6" t="str">
        <f t="shared" si="14"/>
        <v>/</v>
      </c>
      <c r="AF57" s="6" t="str" cm="1">
        <f t="array" aca="1" ref="AF57" ca="1">IF(AE57="/",INDEX(INDIRECT(C57&amp;IF(J57="","_dur","_moll")),F57+H57*2+IF(AND(G57=7,H57=2,K57="+"),-2),IF(E57="",1,E57)+IF(AND(G57=7,H57=2,K57="+"),2)),"")</f>
        <v>D</v>
      </c>
      <c r="AL57" s="7" t="str" cm="1">
        <f t="array" aca="1" ref="AL57" ca="1">_xlfn.IFS(M57="x","",AK57&lt;&gt;"",AK57,TRUE,_xlfn.TEXTJOIN("",TRUE,Q57:AJ57))</f>
        <v/>
      </c>
    </row>
    <row r="58" spans="1:38" ht="16.5" customHeight="1" x14ac:dyDescent="0.4">
      <c r="A58" s="6">
        <v>0</v>
      </c>
      <c r="C58" s="7" t="str">
        <f t="shared" ca="1" si="0"/>
        <v>C</v>
      </c>
      <c r="D58" s="7" t="str">
        <f t="shared" si="1"/>
        <v>dur</v>
      </c>
      <c r="F58" s="6">
        <v>1</v>
      </c>
      <c r="G58" s="6">
        <v>7</v>
      </c>
      <c r="H58" s="6">
        <v>2</v>
      </c>
      <c r="P58" s="7" t="str">
        <f t="shared" si="3"/>
        <v>172</v>
      </c>
      <c r="Q58" s="6" t="str" cm="1">
        <f t="array" aca="1" ref="Q58" ca="1">INDEX(INDIRECT(C58&amp;IF(J58="","_dur","_moll")),F58+IF(I58=8,2),IF(E58="",1,E58))</f>
        <v>C</v>
      </c>
      <c r="R58" s="6" t="str">
        <f t="shared" si="4"/>
        <v>M</v>
      </c>
      <c r="S58" s="6" t="str">
        <f t="shared" si="5"/>
        <v/>
      </c>
      <c r="T58" s="6" t="str">
        <f t="shared" si="6"/>
        <v/>
      </c>
      <c r="U58" s="6" t="str">
        <f t="shared" si="7"/>
        <v/>
      </c>
      <c r="V58" s="6">
        <f t="shared" si="8"/>
        <v>7</v>
      </c>
      <c r="W58" s="6" t="str">
        <f t="shared" si="9"/>
        <v/>
      </c>
      <c r="X58" s="6" t="str">
        <f t="shared" si="10"/>
        <v/>
      </c>
      <c r="Y58" s="6" t="str">
        <f t="shared" si="11"/>
        <v/>
      </c>
      <c r="Z58" s="6" t="str" cm="1">
        <f t="array" ref="Z58">_xlfn.IFS(OR(AND(F58=2,G58=7,J58&lt;&gt;""),AND(F58=5,G58=9,H58&gt;=1,I58=8,J58=""),AND(F58=5,G58=9,I58="",J58&lt;&gt;"")),"♭",AND(G58=7,K58="+"),"♯",TRUE,"")</f>
        <v/>
      </c>
      <c r="AA58" s="6" t="str">
        <f t="shared" si="12"/>
        <v/>
      </c>
      <c r="AC58" s="6" t="str">
        <f t="shared" si="2"/>
        <v/>
      </c>
      <c r="AD58" s="6" t="str">
        <f t="shared" si="13"/>
        <v/>
      </c>
      <c r="AE58" s="6" t="str">
        <f t="shared" si="14"/>
        <v>/</v>
      </c>
      <c r="AF58" s="6" t="str" cm="1">
        <f t="array" aca="1" ref="AF58" ca="1">IF(AE58="/",INDEX(INDIRECT(C58&amp;IF(J58="","_dur","_moll")),F58+H58*2+IF(AND(G58=7,H58=2,K58="+"),-2),IF(E58="",1,E58)+IF(AND(G58=7,H58=2,K58="+"),2)),"")</f>
        <v>G</v>
      </c>
      <c r="AL58" s="7" t="str" cm="1">
        <f t="array" aca="1" ref="AL58" ca="1">_xlfn.IFS(M58="x","",AK58&lt;&gt;"",AK58,TRUE,_xlfn.TEXTJOIN("",TRUE,Q58:AJ58))</f>
        <v>CM7/G</v>
      </c>
    </row>
    <row r="59" spans="1:38" ht="16.5" customHeight="1" x14ac:dyDescent="0.4">
      <c r="A59" s="6">
        <v>0</v>
      </c>
      <c r="C59" s="7" t="str">
        <f t="shared" ca="1" si="0"/>
        <v>C</v>
      </c>
      <c r="D59" s="7" t="str">
        <f t="shared" si="1"/>
        <v>dur</v>
      </c>
      <c r="F59" s="6">
        <v>2</v>
      </c>
      <c r="G59" s="6">
        <v>7</v>
      </c>
      <c r="H59" s="6">
        <v>2</v>
      </c>
      <c r="P59" s="7" t="str">
        <f t="shared" si="3"/>
        <v>272</v>
      </c>
      <c r="Q59" s="6" t="str" cm="1">
        <f t="array" aca="1" ref="Q59" ca="1">INDEX(INDIRECT(C59&amp;IF(J59="","_dur","_moll")),F59+IF(I59=8,2),IF(E59="",1,E59))</f>
        <v>D</v>
      </c>
      <c r="R59" s="6" t="str">
        <f t="shared" si="4"/>
        <v/>
      </c>
      <c r="S59" s="6" t="str">
        <f t="shared" si="5"/>
        <v>m</v>
      </c>
      <c r="T59" s="6" t="str">
        <f t="shared" si="6"/>
        <v/>
      </c>
      <c r="U59" s="6" t="str">
        <f t="shared" si="7"/>
        <v/>
      </c>
      <c r="V59" s="6">
        <f t="shared" si="8"/>
        <v>7</v>
      </c>
      <c r="W59" s="6" t="str">
        <f t="shared" si="9"/>
        <v/>
      </c>
      <c r="X59" s="6" t="str">
        <f t="shared" si="10"/>
        <v/>
      </c>
      <c r="Y59" s="6" t="str">
        <f t="shared" si="11"/>
        <v/>
      </c>
      <c r="Z59" s="6" t="str" cm="1">
        <f t="array" ref="Z59">_xlfn.IFS(OR(AND(F59=2,G59=7,J59&lt;&gt;""),AND(F59=5,G59=9,H59&gt;=1,I59=8,J59=""),AND(F59=5,G59=9,I59="",J59&lt;&gt;"")),"♭",AND(G59=7,K59="+"),"♯",TRUE,"")</f>
        <v/>
      </c>
      <c r="AA59" s="6" t="str">
        <f t="shared" si="12"/>
        <v/>
      </c>
      <c r="AC59" s="6" t="str">
        <f t="shared" si="2"/>
        <v/>
      </c>
      <c r="AD59" s="6" t="str">
        <f t="shared" si="13"/>
        <v/>
      </c>
      <c r="AE59" s="6" t="str">
        <f t="shared" si="14"/>
        <v>/</v>
      </c>
      <c r="AF59" s="6" t="str" cm="1">
        <f t="array" aca="1" ref="AF59" ca="1">IF(AE59="/",INDEX(INDIRECT(C59&amp;IF(J59="","_dur","_moll")),F59+H59*2+IF(AND(G59=7,H59=2,K59="+"),-2),IF(E59="",1,E59)+IF(AND(G59=7,H59=2,K59="+"),2)),"")</f>
        <v>A</v>
      </c>
      <c r="AL59" s="7" t="str" cm="1">
        <f t="array" aca="1" ref="AL59" ca="1">_xlfn.IFS(M59="x","",AK59&lt;&gt;"",AK59,TRUE,_xlfn.TEXTJOIN("",TRUE,Q59:AJ59))</f>
        <v>Dm7/A</v>
      </c>
    </row>
    <row r="60" spans="1:38" ht="16.5" customHeight="1" x14ac:dyDescent="0.4">
      <c r="A60" s="6">
        <v>0</v>
      </c>
      <c r="C60" s="7" t="str">
        <f t="shared" ca="1" si="0"/>
        <v>C</v>
      </c>
      <c r="D60" s="7" t="str">
        <f t="shared" si="1"/>
        <v>dur</v>
      </c>
      <c r="F60" s="6">
        <v>3</v>
      </c>
      <c r="G60" s="6">
        <v>7</v>
      </c>
      <c r="H60" s="6">
        <v>2</v>
      </c>
      <c r="P60" s="7" t="str">
        <f t="shared" si="3"/>
        <v>372</v>
      </c>
      <c r="Q60" s="6" t="str" cm="1">
        <f t="array" aca="1" ref="Q60" ca="1">INDEX(INDIRECT(C60&amp;IF(J60="","_dur","_moll")),F60+IF(I60=8,2),IF(E60="",1,E60))</f>
        <v>E</v>
      </c>
      <c r="R60" s="6" t="str">
        <f t="shared" si="4"/>
        <v/>
      </c>
      <c r="S60" s="6" t="str">
        <f t="shared" si="5"/>
        <v>m</v>
      </c>
      <c r="T60" s="6" t="str">
        <f t="shared" si="6"/>
        <v/>
      </c>
      <c r="U60" s="6" t="str">
        <f t="shared" si="7"/>
        <v/>
      </c>
      <c r="V60" s="6">
        <f t="shared" si="8"/>
        <v>7</v>
      </c>
      <c r="W60" s="6" t="str">
        <f t="shared" si="9"/>
        <v/>
      </c>
      <c r="X60" s="6" t="str">
        <f t="shared" si="10"/>
        <v/>
      </c>
      <c r="Y60" s="6" t="str">
        <f t="shared" si="11"/>
        <v/>
      </c>
      <c r="Z60" s="6" t="str" cm="1">
        <f t="array" ref="Z60">_xlfn.IFS(OR(AND(F60=2,G60=7,J60&lt;&gt;""),AND(F60=5,G60=9,H60&gt;=1,I60=8,J60=""),AND(F60=5,G60=9,I60="",J60&lt;&gt;"")),"♭",AND(G60=7,K60="+"),"♯",TRUE,"")</f>
        <v/>
      </c>
      <c r="AA60" s="6" t="str">
        <f t="shared" si="12"/>
        <v/>
      </c>
      <c r="AC60" s="6" t="str">
        <f t="shared" si="2"/>
        <v/>
      </c>
      <c r="AD60" s="6" t="str">
        <f t="shared" si="13"/>
        <v/>
      </c>
      <c r="AE60" s="6" t="str">
        <f t="shared" si="14"/>
        <v>/</v>
      </c>
      <c r="AF60" s="6" t="str" cm="1">
        <f t="array" aca="1" ref="AF60" ca="1">IF(AE60="/",INDEX(INDIRECT(C60&amp;IF(J60="","_dur","_moll")),F60+H60*2+IF(AND(G60=7,H60=2,K60="+"),-2),IF(E60="",1,E60)+IF(AND(G60=7,H60=2,K60="+"),2)),"")</f>
        <v>B</v>
      </c>
      <c r="AL60" s="7" t="str" cm="1">
        <f t="array" aca="1" ref="AL60" ca="1">_xlfn.IFS(M60="x","",AK60&lt;&gt;"",AK60,TRUE,_xlfn.TEXTJOIN("",TRUE,Q60:AJ60))</f>
        <v>Em7/B</v>
      </c>
    </row>
    <row r="61" spans="1:38" ht="16.5" customHeight="1" x14ac:dyDescent="0.4">
      <c r="A61" s="6">
        <v>0</v>
      </c>
      <c r="C61" s="7" t="str">
        <f t="shared" ca="1" si="0"/>
        <v>C</v>
      </c>
      <c r="D61" s="7" t="str">
        <f t="shared" si="1"/>
        <v>dur</v>
      </c>
      <c r="F61" s="6">
        <v>4</v>
      </c>
      <c r="G61" s="6">
        <v>7</v>
      </c>
      <c r="H61" s="6">
        <v>2</v>
      </c>
      <c r="P61" s="7" t="str">
        <f t="shared" si="3"/>
        <v>472</v>
      </c>
      <c r="Q61" s="6" t="str" cm="1">
        <f t="array" aca="1" ref="Q61" ca="1">INDEX(INDIRECT(C61&amp;IF(J61="","_dur","_moll")),F61+IF(I61=8,2),IF(E61="",1,E61))</f>
        <v>F</v>
      </c>
      <c r="R61" s="6" t="str">
        <f t="shared" si="4"/>
        <v>M</v>
      </c>
      <c r="S61" s="6" t="str">
        <f t="shared" si="5"/>
        <v/>
      </c>
      <c r="T61" s="6" t="str">
        <f t="shared" si="6"/>
        <v/>
      </c>
      <c r="U61" s="6" t="str">
        <f t="shared" si="7"/>
        <v/>
      </c>
      <c r="V61" s="6">
        <f t="shared" si="8"/>
        <v>7</v>
      </c>
      <c r="W61" s="6" t="str">
        <f t="shared" si="9"/>
        <v/>
      </c>
      <c r="X61" s="6" t="str">
        <f t="shared" si="10"/>
        <v/>
      </c>
      <c r="Y61" s="6" t="str">
        <f t="shared" si="11"/>
        <v/>
      </c>
      <c r="Z61" s="6" t="str" cm="1">
        <f t="array" ref="Z61">_xlfn.IFS(OR(AND(F61=2,G61=7,J61&lt;&gt;""),AND(F61=5,G61=9,H61&gt;=1,I61=8,J61=""),AND(F61=5,G61=9,I61="",J61&lt;&gt;"")),"♭",AND(G61=7,K61="+"),"♯",TRUE,"")</f>
        <v/>
      </c>
      <c r="AA61" s="6" t="str">
        <f t="shared" si="12"/>
        <v/>
      </c>
      <c r="AC61" s="6" t="str">
        <f t="shared" si="2"/>
        <v/>
      </c>
      <c r="AD61" s="6" t="str">
        <f t="shared" si="13"/>
        <v/>
      </c>
      <c r="AE61" s="6" t="str">
        <f t="shared" si="14"/>
        <v>/</v>
      </c>
      <c r="AF61" s="6" t="str" cm="1">
        <f t="array" aca="1" ref="AF61" ca="1">IF(AE61="/",INDEX(INDIRECT(C61&amp;IF(J61="","_dur","_moll")),F61+H61*2+IF(AND(G61=7,H61=2,K61="+"),-2),IF(E61="",1,E61)+IF(AND(G61=7,H61=2,K61="+"),2)),"")</f>
        <v>C</v>
      </c>
      <c r="AL61" s="7" t="str" cm="1">
        <f t="array" aca="1" ref="AL61" ca="1">_xlfn.IFS(M61="x","",AK61&lt;&gt;"",AK61,TRUE,_xlfn.TEXTJOIN("",TRUE,Q61:AJ61))</f>
        <v>FM7/C</v>
      </c>
    </row>
    <row r="62" spans="1:38" ht="16.5" customHeight="1" x14ac:dyDescent="0.4">
      <c r="A62" s="6">
        <v>0</v>
      </c>
      <c r="C62" s="7" t="str">
        <f t="shared" ca="1" si="0"/>
        <v>C</v>
      </c>
      <c r="D62" s="7" t="str">
        <f t="shared" si="1"/>
        <v>dur</v>
      </c>
      <c r="F62" s="6">
        <v>5</v>
      </c>
      <c r="G62" s="6">
        <v>7</v>
      </c>
      <c r="H62" s="6">
        <v>2</v>
      </c>
      <c r="P62" s="7" t="str">
        <f t="shared" si="3"/>
        <v>572</v>
      </c>
      <c r="Q62" s="6" t="str" cm="1">
        <f t="array" aca="1" ref="Q62" ca="1">INDEX(INDIRECT(C62&amp;IF(J62="","_dur","_moll")),F62+IF(I62=8,2),IF(E62="",1,E62))</f>
        <v>G</v>
      </c>
      <c r="R62" s="6" t="str">
        <f t="shared" si="4"/>
        <v/>
      </c>
      <c r="S62" s="6" t="str">
        <f t="shared" si="5"/>
        <v/>
      </c>
      <c r="T62" s="6" t="str">
        <f t="shared" si="6"/>
        <v/>
      </c>
      <c r="U62" s="6" t="str">
        <f t="shared" si="7"/>
        <v/>
      </c>
      <c r="V62" s="6">
        <f t="shared" si="8"/>
        <v>7</v>
      </c>
      <c r="W62" s="6" t="str">
        <f t="shared" si="9"/>
        <v/>
      </c>
      <c r="X62" s="6" t="str">
        <f t="shared" si="10"/>
        <v/>
      </c>
      <c r="Y62" s="6" t="str">
        <f t="shared" si="11"/>
        <v/>
      </c>
      <c r="Z62" s="6" t="str" cm="1">
        <f t="array" ref="Z62">_xlfn.IFS(OR(AND(F62=2,G62=7,J62&lt;&gt;""),AND(F62=5,G62=9,H62&gt;=1,I62=8,J62=""),AND(F62=5,G62=9,I62="",J62&lt;&gt;"")),"♭",AND(G62=7,K62="+"),"♯",TRUE,"")</f>
        <v/>
      </c>
      <c r="AA62" s="6" t="str">
        <f t="shared" si="12"/>
        <v/>
      </c>
      <c r="AC62" s="6" t="str">
        <f t="shared" si="2"/>
        <v/>
      </c>
      <c r="AD62" s="6" t="str">
        <f t="shared" si="13"/>
        <v/>
      </c>
      <c r="AE62" s="6" t="str">
        <f t="shared" si="14"/>
        <v>/</v>
      </c>
      <c r="AF62" s="6" t="str" cm="1">
        <f t="array" aca="1" ref="AF62" ca="1">IF(AE62="/",INDEX(INDIRECT(C62&amp;IF(J62="","_dur","_moll")),F62+H62*2+IF(AND(G62=7,H62=2,K62="+"),-2),IF(E62="",1,E62)+IF(AND(G62=7,H62=2,K62="+"),2)),"")</f>
        <v>D</v>
      </c>
      <c r="AL62" s="7" t="str" cm="1">
        <f t="array" aca="1" ref="AL62" ca="1">_xlfn.IFS(M62="x","",AK62&lt;&gt;"",AK62,TRUE,_xlfn.TEXTJOIN("",TRUE,Q62:AJ62))</f>
        <v>G7/D</v>
      </c>
    </row>
    <row r="63" spans="1:38" ht="16.5" customHeight="1" x14ac:dyDescent="0.4">
      <c r="A63" s="6">
        <v>0</v>
      </c>
      <c r="C63" s="7" t="str">
        <f t="shared" ca="1" si="0"/>
        <v>C</v>
      </c>
      <c r="D63" s="7" t="str">
        <f t="shared" si="1"/>
        <v>dur</v>
      </c>
      <c r="F63" s="6">
        <v>6</v>
      </c>
      <c r="G63" s="6">
        <v>7</v>
      </c>
      <c r="H63" s="6">
        <v>2</v>
      </c>
      <c r="P63" s="7" t="str">
        <f t="shared" si="3"/>
        <v>672</v>
      </c>
      <c r="Q63" s="6" t="str" cm="1">
        <f t="array" aca="1" ref="Q63" ca="1">INDEX(INDIRECT(C63&amp;IF(J63="","_dur","_moll")),F63+IF(I63=8,2),IF(E63="",1,E63))</f>
        <v>A</v>
      </c>
      <c r="R63" s="6" t="str">
        <f t="shared" si="4"/>
        <v/>
      </c>
      <c r="S63" s="6" t="str">
        <f t="shared" si="5"/>
        <v>m</v>
      </c>
      <c r="T63" s="6" t="str">
        <f t="shared" si="6"/>
        <v/>
      </c>
      <c r="U63" s="6" t="str">
        <f t="shared" si="7"/>
        <v/>
      </c>
      <c r="V63" s="6">
        <f t="shared" si="8"/>
        <v>7</v>
      </c>
      <c r="W63" s="6" t="str">
        <f t="shared" si="9"/>
        <v/>
      </c>
      <c r="X63" s="6" t="str">
        <f t="shared" si="10"/>
        <v/>
      </c>
      <c r="Y63" s="6" t="str">
        <f t="shared" si="11"/>
        <v/>
      </c>
      <c r="Z63" s="6" t="str" cm="1">
        <f t="array" ref="Z63">_xlfn.IFS(OR(AND(F63=2,G63=7,J63&lt;&gt;""),AND(F63=5,G63=9,H63&gt;=1,I63=8,J63=""),AND(F63=5,G63=9,I63="",J63&lt;&gt;"")),"♭",AND(G63=7,K63="+"),"♯",TRUE,"")</f>
        <v/>
      </c>
      <c r="AA63" s="6" t="str">
        <f t="shared" si="12"/>
        <v/>
      </c>
      <c r="AC63" s="6" t="str">
        <f t="shared" si="2"/>
        <v/>
      </c>
      <c r="AD63" s="6" t="str">
        <f t="shared" si="13"/>
        <v/>
      </c>
      <c r="AE63" s="6" t="str">
        <f t="shared" si="14"/>
        <v>/</v>
      </c>
      <c r="AF63" s="6" t="str" cm="1">
        <f t="array" aca="1" ref="AF63" ca="1">IF(AE63="/",INDEX(INDIRECT(C63&amp;IF(J63="","_dur","_moll")),F63+H63*2+IF(AND(G63=7,H63=2,K63="+"),-2),IF(E63="",1,E63)+IF(AND(G63=7,H63=2,K63="+"),2)),"")</f>
        <v>E</v>
      </c>
      <c r="AL63" s="7" t="str" cm="1">
        <f t="array" aca="1" ref="AL63" ca="1">_xlfn.IFS(M63="x","",AK63&lt;&gt;"",AK63,TRUE,_xlfn.TEXTJOIN("",TRUE,Q63:AJ63))</f>
        <v>Am7/E</v>
      </c>
    </row>
    <row r="64" spans="1:38" ht="16.5" customHeight="1" x14ac:dyDescent="0.4">
      <c r="A64" s="6">
        <v>0</v>
      </c>
      <c r="C64" s="7" t="str">
        <f t="shared" ca="1" si="0"/>
        <v>C</v>
      </c>
      <c r="D64" s="7" t="str">
        <f t="shared" si="1"/>
        <v>dur</v>
      </c>
      <c r="F64" s="6">
        <v>7</v>
      </c>
      <c r="G64" s="6">
        <v>7</v>
      </c>
      <c r="H64" s="6">
        <v>2</v>
      </c>
      <c r="M64" s="6" t="s">
        <v>49</v>
      </c>
      <c r="P64" s="7" t="str">
        <f t="shared" si="3"/>
        <v/>
      </c>
      <c r="Q64" s="6" t="str" cm="1">
        <f t="array" aca="1" ref="Q64" ca="1">INDEX(INDIRECT(C64&amp;IF(J64="","_dur","_moll")),F64+IF(I64=8,2),IF(E64="",1,E64))</f>
        <v>B</v>
      </c>
      <c r="R64" s="6" t="str">
        <f t="shared" si="4"/>
        <v/>
      </c>
      <c r="S64" s="6" t="str">
        <f t="shared" si="5"/>
        <v/>
      </c>
      <c r="T64" s="6" t="str">
        <f t="shared" si="6"/>
        <v/>
      </c>
      <c r="U64" s="6" t="str">
        <f t="shared" si="7"/>
        <v/>
      </c>
      <c r="V64" s="6">
        <f t="shared" si="8"/>
        <v>7</v>
      </c>
      <c r="W64" s="6" t="str">
        <f t="shared" si="9"/>
        <v/>
      </c>
      <c r="X64" s="6" t="str">
        <f t="shared" si="10"/>
        <v/>
      </c>
      <c r="Y64" s="6" t="str">
        <f t="shared" si="11"/>
        <v/>
      </c>
      <c r="Z64" s="6" t="str" cm="1">
        <f t="array" ref="Z64">_xlfn.IFS(OR(AND(F64=2,G64=7,J64&lt;&gt;""),AND(F64=5,G64=9,H64&gt;=1,I64=8,J64=""),AND(F64=5,G64=9,I64="",J64&lt;&gt;"")),"♭",AND(G64=7,K64="+"),"♯",TRUE,"")</f>
        <v/>
      </c>
      <c r="AA64" s="6" t="str">
        <f t="shared" si="12"/>
        <v/>
      </c>
      <c r="AC64" s="6" t="str">
        <f t="shared" si="2"/>
        <v/>
      </c>
      <c r="AD64" s="6" t="str">
        <f t="shared" si="13"/>
        <v/>
      </c>
      <c r="AE64" s="6" t="str">
        <f t="shared" si="14"/>
        <v>/</v>
      </c>
      <c r="AF64" s="6" t="str" cm="1">
        <f t="array" aca="1" ref="AF64" ca="1">IF(AE64="/",INDEX(INDIRECT(C64&amp;IF(J64="","_dur","_moll")),F64+H64*2+IF(AND(G64=7,H64=2,K64="+"),-2),IF(E64="",1,E64)+IF(AND(G64=7,H64=2,K64="+"),2)),"")</f>
        <v>F</v>
      </c>
      <c r="AL64" s="7" t="str" cm="1">
        <f t="array" aca="1" ref="AL64" ca="1">_xlfn.IFS(M64="x","",AK64&lt;&gt;"",AK64,TRUE,_xlfn.TEXTJOIN("",TRUE,Q64:AJ64))</f>
        <v/>
      </c>
    </row>
    <row r="65" spans="1:38" ht="16.5" customHeight="1" x14ac:dyDescent="0.4">
      <c r="A65" s="6">
        <v>0</v>
      </c>
      <c r="C65" s="7" t="str">
        <f t="shared" ca="1" si="0"/>
        <v>C</v>
      </c>
      <c r="D65" s="7" t="str">
        <f t="shared" si="1"/>
        <v>dur</v>
      </c>
      <c r="F65" s="6">
        <v>1</v>
      </c>
      <c r="G65" s="6">
        <v>7</v>
      </c>
      <c r="H65" s="6">
        <v>3</v>
      </c>
      <c r="P65" s="7" t="str">
        <f t="shared" si="3"/>
        <v>173</v>
      </c>
      <c r="Q65" s="6" t="str" cm="1">
        <f t="array" aca="1" ref="Q65" ca="1">INDEX(INDIRECT(C65&amp;IF(J65="","_dur","_moll")),F65+IF(I65=8,2),IF(E65="",1,E65))</f>
        <v>C</v>
      </c>
      <c r="R65" s="6" t="str">
        <f t="shared" si="4"/>
        <v>M</v>
      </c>
      <c r="S65" s="6" t="str">
        <f t="shared" si="5"/>
        <v/>
      </c>
      <c r="T65" s="6" t="str">
        <f t="shared" si="6"/>
        <v/>
      </c>
      <c r="U65" s="6" t="str">
        <f t="shared" si="7"/>
        <v/>
      </c>
      <c r="V65" s="6">
        <f t="shared" si="8"/>
        <v>7</v>
      </c>
      <c r="W65" s="6" t="str">
        <f t="shared" si="9"/>
        <v/>
      </c>
      <c r="X65" s="6" t="str">
        <f t="shared" si="10"/>
        <v/>
      </c>
      <c r="Y65" s="6" t="str">
        <f t="shared" si="11"/>
        <v/>
      </c>
      <c r="Z65" s="6" t="str" cm="1">
        <f t="array" ref="Z65">_xlfn.IFS(OR(AND(F65=2,G65=7,J65&lt;&gt;""),AND(F65=5,G65=9,H65&gt;=1,I65=8,J65=""),AND(F65=5,G65=9,I65="",J65&lt;&gt;"")),"♭",AND(G65=7,K65="+"),"♯",TRUE,"")</f>
        <v/>
      </c>
      <c r="AA65" s="6" t="str">
        <f t="shared" si="12"/>
        <v/>
      </c>
      <c r="AC65" s="6" t="str">
        <f t="shared" si="2"/>
        <v/>
      </c>
      <c r="AD65" s="6" t="str">
        <f t="shared" si="13"/>
        <v/>
      </c>
      <c r="AE65" s="6" t="str">
        <f t="shared" si="14"/>
        <v>/</v>
      </c>
      <c r="AF65" s="6" t="str" cm="1">
        <f t="array" aca="1" ref="AF65" ca="1">IF(AE65="/",INDEX(INDIRECT(C65&amp;IF(J65="","_dur","_moll")),F65+H65*2+IF(AND(G65=7,H65=2,K65="+"),-2),IF(E65="",1,E65)+IF(AND(G65=7,H65=2,K65="+"),2)),"")</f>
        <v>B</v>
      </c>
      <c r="AL65" s="7" t="str" cm="1">
        <f t="array" aca="1" ref="AL65" ca="1">_xlfn.IFS(M65="x","",AK65&lt;&gt;"",AK65,TRUE,_xlfn.TEXTJOIN("",TRUE,Q65:AJ65))</f>
        <v>CM7/B</v>
      </c>
    </row>
    <row r="66" spans="1:38" ht="16.5" customHeight="1" x14ac:dyDescent="0.4">
      <c r="A66" s="6">
        <v>0</v>
      </c>
      <c r="C66" s="7" t="str">
        <f t="shared" ref="C66:C129" ca="1" si="15">OFFSET(調C,A66,N(B66="m"))</f>
        <v>C</v>
      </c>
      <c r="D66" s="7" t="str">
        <f t="shared" si="1"/>
        <v>dur</v>
      </c>
      <c r="F66" s="6">
        <v>2</v>
      </c>
      <c r="G66" s="6">
        <v>7</v>
      </c>
      <c r="H66" s="6">
        <v>3</v>
      </c>
      <c r="P66" s="7" t="str">
        <f t="shared" si="3"/>
        <v>273</v>
      </c>
      <c r="Q66" s="6" t="str" cm="1">
        <f t="array" aca="1" ref="Q66" ca="1">INDEX(INDIRECT(C66&amp;IF(J66="","_dur","_moll")),F66+IF(I66=8,2),IF(E66="",1,E66))</f>
        <v>D</v>
      </c>
      <c r="R66" s="6" t="str">
        <f t="shared" si="4"/>
        <v/>
      </c>
      <c r="S66" s="6" t="str">
        <f t="shared" si="5"/>
        <v>m</v>
      </c>
      <c r="T66" s="6" t="str">
        <f t="shared" si="6"/>
        <v/>
      </c>
      <c r="U66" s="6" t="str">
        <f t="shared" si="7"/>
        <v/>
      </c>
      <c r="V66" s="6">
        <f t="shared" si="8"/>
        <v>7</v>
      </c>
      <c r="W66" s="6" t="str">
        <f t="shared" si="9"/>
        <v/>
      </c>
      <c r="X66" s="6" t="str">
        <f t="shared" si="10"/>
        <v/>
      </c>
      <c r="Y66" s="6" t="str">
        <f t="shared" si="11"/>
        <v/>
      </c>
      <c r="Z66" s="6" t="str" cm="1">
        <f t="array" ref="Z66">_xlfn.IFS(OR(AND(F66=2,G66=7,J66&lt;&gt;""),AND(F66=5,G66=9,H66&gt;=1,I66=8,J66=""),AND(F66=5,G66=9,I66="",J66&lt;&gt;"")),"♭",AND(G66=7,K66="+"),"♯",TRUE,"")</f>
        <v/>
      </c>
      <c r="AA66" s="6" t="str">
        <f t="shared" si="12"/>
        <v/>
      </c>
      <c r="AC66" s="6" t="str">
        <f t="shared" ref="AC66:AC129" si="16">IF(AND(F66=5,G66=9,I66="",J66&lt;&gt;""),9,"")</f>
        <v/>
      </c>
      <c r="AD66" s="6" t="str">
        <f t="shared" si="13"/>
        <v/>
      </c>
      <c r="AE66" s="6" t="str">
        <f t="shared" si="14"/>
        <v>/</v>
      </c>
      <c r="AF66" s="6" t="str" cm="1">
        <f t="array" aca="1" ref="AF66" ca="1">IF(AE66="/",INDEX(INDIRECT(C66&amp;IF(J66="","_dur","_moll")),F66+H66*2+IF(AND(G66=7,H66=2,K66="+"),-2),IF(E66="",1,E66)+IF(AND(G66=7,H66=2,K66="+"),2)),"")</f>
        <v>C</v>
      </c>
      <c r="AL66" s="7" t="str" cm="1">
        <f t="array" aca="1" ref="AL66" ca="1">_xlfn.IFS(M66="x","",AK66&lt;&gt;"",AK66,TRUE,_xlfn.TEXTJOIN("",TRUE,Q66:AJ66))</f>
        <v>Dm7/C</v>
      </c>
    </row>
    <row r="67" spans="1:38" ht="16.5" customHeight="1" x14ac:dyDescent="0.4">
      <c r="A67" s="6">
        <v>0</v>
      </c>
      <c r="C67" s="7" t="str">
        <f t="shared" ca="1" si="15"/>
        <v>C</v>
      </c>
      <c r="D67" s="7" t="str">
        <f t="shared" ref="D67:D130" si="17">IF(B67="m","moll","dur")</f>
        <v>dur</v>
      </c>
      <c r="F67" s="6">
        <v>3</v>
      </c>
      <c r="G67" s="6">
        <v>7</v>
      </c>
      <c r="H67" s="6">
        <v>3</v>
      </c>
      <c r="P67" s="7" t="str">
        <f t="shared" ref="P67:P130" si="18">IF(M67="x","",_xlfn.TEXTJOIN("",TRUE,E67:L67))</f>
        <v>373</v>
      </c>
      <c r="Q67" s="6" t="str" cm="1">
        <f t="array" aca="1" ref="Q67" ca="1">INDEX(INDIRECT(C67&amp;IF(J67="","_dur","_moll")),F67+IF(I67=8,2),IF(E67="",1,E67))</f>
        <v>E</v>
      </c>
      <c r="R67" s="6" t="str">
        <f t="shared" ref="R67:R130" si="19">IF(OR(AND(OR(F67=1,F67=4),G67&gt;=7,I67="",J67=""),AND(F67=6,G67=7,I67="",J67&lt;&gt;"")),"M","")</f>
        <v/>
      </c>
      <c r="S67" s="6" t="str">
        <f t="shared" ref="S67:S130" si="20">IF(OR(AND(OR(F67=2,F67=3,F67=6),J67="",L67=""),AND(F67=4,J67&lt;&gt;"",L67=""),AND(F67=2,G67&gt;0,J67&lt;&gt;"",L67=""),AND(G67=9,H67&gt;=1,I67=8,J67="",L67="")),"m","")</f>
        <v>m</v>
      </c>
      <c r="T67" s="6" t="str">
        <f t="shared" ref="T67:T130" si="21">IF(OR(AND(F67=2,G67="",J67&lt;&gt;""),AND(F67=5,G67=9,H67&gt;=1,I67=8,J67&lt;&gt;""),AND(F67=5,G67=7,H67&gt;=1,I67=8)),"dim","")</f>
        <v/>
      </c>
      <c r="U67" s="6" t="str">
        <f t="shared" ref="U67:U130" si="22">IF(AND(G67="",K67="+"),"aug","")</f>
        <v/>
      </c>
      <c r="V67" s="6">
        <f t="shared" ref="V67:V130" si="23">IF(OR(AND(G67=7,I67=""),AND(G67=9,H67&gt;=1,I67=8,J67=""),AND(F67=5,G67=9,I67="",J67&lt;&gt;""),AND(F67=5,G67=9,H67&gt;=1,I67=8,J67&lt;&gt;"")),7,"")</f>
        <v>7</v>
      </c>
      <c r="W67" s="6" t="str">
        <f t="shared" ref="W67:W130" si="24">IF(AND(G67=9,I67="",V67=""),9,"")</f>
        <v/>
      </c>
      <c r="X67" s="6" t="str">
        <f t="shared" ref="X67:X130" si="25">IF(L67=4,"sus4","")</f>
        <v/>
      </c>
      <c r="Y67" s="6" t="str">
        <f t="shared" ref="Y67:Y130" si="26">IF(OR(AND(F67=2,G67=7,I67="",J67&lt;&gt;""),AND(F67=5,G67=9,H67&gt;=1,I67=8,J67=""),AND(F67=5,G67=9,I67="",J67&lt;&gt;""),AND(G67=7,K67="+")),"(","")</f>
        <v/>
      </c>
      <c r="Z67" s="6" t="str" cm="1">
        <f t="array" ref="Z67">_xlfn.IFS(OR(AND(F67=2,G67=7,J67&lt;&gt;""),AND(F67=5,G67=9,H67&gt;=1,I67=8,J67=""),AND(F67=5,G67=9,I67="",J67&lt;&gt;"")),"♭",AND(G67=7,K67="+"),"♯",TRUE,"")</f>
        <v/>
      </c>
      <c r="AA67" s="6" t="str">
        <f t="shared" ref="AA67:AA130" si="27">IF(OR(AND(F67=2,G67=7,J67&lt;&gt;""),AND(F67=5,G67=9,H67&gt;=1,I67=8,J67=""),AND(G67=7,K67="+")),5,"")</f>
        <v/>
      </c>
      <c r="AC67" s="6" t="str">
        <f t="shared" si="16"/>
        <v/>
      </c>
      <c r="AD67" s="6" t="str">
        <f t="shared" ref="AD67:AD100" si="28">IF(Y67="(",")","")</f>
        <v/>
      </c>
      <c r="AE67" s="6" t="str">
        <f t="shared" ref="AE67:AE130" si="29">IF(OR(AND(H67&gt;0,I67=""),AND(H67&gt;=2,I67=8)),"/","")</f>
        <v>/</v>
      </c>
      <c r="AF67" s="6" t="str" cm="1">
        <f t="array" aca="1" ref="AF67" ca="1">IF(AE67="/",INDEX(INDIRECT(C67&amp;IF(J67="","_dur","_moll")),F67+H67*2+IF(AND(G67=7,H67=2,K67="+"),-2),IF(E67="",1,E67)+IF(AND(G67=7,H67=2,K67="+"),2)),"")</f>
        <v>D</v>
      </c>
      <c r="AL67" s="7" t="str" cm="1">
        <f t="array" aca="1" ref="AL67" ca="1">_xlfn.IFS(M67="x","",AK67&lt;&gt;"",AK67,TRUE,_xlfn.TEXTJOIN("",TRUE,Q67:AJ67))</f>
        <v>Em7/D</v>
      </c>
    </row>
    <row r="68" spans="1:38" ht="16.5" customHeight="1" x14ac:dyDescent="0.4">
      <c r="A68" s="6">
        <v>0</v>
      </c>
      <c r="C68" s="7" t="str">
        <f t="shared" ca="1" si="15"/>
        <v>C</v>
      </c>
      <c r="D68" s="7" t="str">
        <f t="shared" si="17"/>
        <v>dur</v>
      </c>
      <c r="F68" s="6">
        <v>4</v>
      </c>
      <c r="G68" s="6">
        <v>7</v>
      </c>
      <c r="H68" s="6">
        <v>3</v>
      </c>
      <c r="P68" s="7" t="str">
        <f t="shared" si="18"/>
        <v>473</v>
      </c>
      <c r="Q68" s="6" t="str" cm="1">
        <f t="array" aca="1" ref="Q68" ca="1">INDEX(INDIRECT(C68&amp;IF(J68="","_dur","_moll")),F68+IF(I68=8,2),IF(E68="",1,E68))</f>
        <v>F</v>
      </c>
      <c r="R68" s="6" t="str">
        <f t="shared" si="19"/>
        <v>M</v>
      </c>
      <c r="S68" s="6" t="str">
        <f t="shared" si="20"/>
        <v/>
      </c>
      <c r="T68" s="6" t="str">
        <f t="shared" si="21"/>
        <v/>
      </c>
      <c r="U68" s="6" t="str">
        <f t="shared" si="22"/>
        <v/>
      </c>
      <c r="V68" s="6">
        <f t="shared" si="23"/>
        <v>7</v>
      </c>
      <c r="W68" s="6" t="str">
        <f t="shared" si="24"/>
        <v/>
      </c>
      <c r="X68" s="6" t="str">
        <f t="shared" si="25"/>
        <v/>
      </c>
      <c r="Y68" s="6" t="str">
        <f t="shared" si="26"/>
        <v/>
      </c>
      <c r="Z68" s="6" t="str" cm="1">
        <f t="array" ref="Z68">_xlfn.IFS(OR(AND(F68=2,G68=7,J68&lt;&gt;""),AND(F68=5,G68=9,H68&gt;=1,I68=8,J68=""),AND(F68=5,G68=9,I68="",J68&lt;&gt;"")),"♭",AND(G68=7,K68="+"),"♯",TRUE,"")</f>
        <v/>
      </c>
      <c r="AA68" s="6" t="str">
        <f t="shared" si="27"/>
        <v/>
      </c>
      <c r="AC68" s="6" t="str">
        <f t="shared" si="16"/>
        <v/>
      </c>
      <c r="AD68" s="6" t="str">
        <f t="shared" si="28"/>
        <v/>
      </c>
      <c r="AE68" s="6" t="str">
        <f t="shared" si="29"/>
        <v>/</v>
      </c>
      <c r="AF68" s="6" t="str" cm="1">
        <f t="array" aca="1" ref="AF68" ca="1">IF(AE68="/",INDEX(INDIRECT(C68&amp;IF(J68="","_dur","_moll")),F68+H68*2+IF(AND(G68=7,H68=2,K68="+"),-2),IF(E68="",1,E68)+IF(AND(G68=7,H68=2,K68="+"),2)),"")</f>
        <v>E</v>
      </c>
      <c r="AL68" s="7" t="str" cm="1">
        <f t="array" aca="1" ref="AL68" ca="1">_xlfn.IFS(M68="x","",AK68&lt;&gt;"",AK68,TRUE,_xlfn.TEXTJOIN("",TRUE,Q68:AJ68))</f>
        <v>FM7/E</v>
      </c>
    </row>
    <row r="69" spans="1:38" ht="16.5" customHeight="1" x14ac:dyDescent="0.4">
      <c r="A69" s="6">
        <v>0</v>
      </c>
      <c r="C69" s="7" t="str">
        <f t="shared" ca="1" si="15"/>
        <v>C</v>
      </c>
      <c r="D69" s="7" t="str">
        <f t="shared" si="17"/>
        <v>dur</v>
      </c>
      <c r="F69" s="6">
        <v>5</v>
      </c>
      <c r="G69" s="6">
        <v>7</v>
      </c>
      <c r="H69" s="6">
        <v>3</v>
      </c>
      <c r="P69" s="7" t="str">
        <f t="shared" si="18"/>
        <v>573</v>
      </c>
      <c r="Q69" s="6" t="str" cm="1">
        <f t="array" aca="1" ref="Q69" ca="1">INDEX(INDIRECT(C69&amp;IF(J69="","_dur","_moll")),F69+IF(I69=8,2),IF(E69="",1,E69))</f>
        <v>G</v>
      </c>
      <c r="R69" s="6" t="str">
        <f t="shared" si="19"/>
        <v/>
      </c>
      <c r="S69" s="6" t="str">
        <f t="shared" si="20"/>
        <v/>
      </c>
      <c r="T69" s="6" t="str">
        <f t="shared" si="21"/>
        <v/>
      </c>
      <c r="U69" s="6" t="str">
        <f t="shared" si="22"/>
        <v/>
      </c>
      <c r="V69" s="6">
        <f t="shared" si="23"/>
        <v>7</v>
      </c>
      <c r="W69" s="6" t="str">
        <f t="shared" si="24"/>
        <v/>
      </c>
      <c r="X69" s="6" t="str">
        <f t="shared" si="25"/>
        <v/>
      </c>
      <c r="Y69" s="6" t="str">
        <f t="shared" si="26"/>
        <v/>
      </c>
      <c r="Z69" s="6" t="str" cm="1">
        <f t="array" ref="Z69">_xlfn.IFS(OR(AND(F69=2,G69=7,J69&lt;&gt;""),AND(F69=5,G69=9,H69&gt;=1,I69=8,J69=""),AND(F69=5,G69=9,I69="",J69&lt;&gt;"")),"♭",AND(G69=7,K69="+"),"♯",TRUE,"")</f>
        <v/>
      </c>
      <c r="AA69" s="6" t="str">
        <f t="shared" si="27"/>
        <v/>
      </c>
      <c r="AC69" s="6" t="str">
        <f t="shared" si="16"/>
        <v/>
      </c>
      <c r="AD69" s="6" t="str">
        <f t="shared" si="28"/>
        <v/>
      </c>
      <c r="AE69" s="6" t="str">
        <f t="shared" si="29"/>
        <v>/</v>
      </c>
      <c r="AF69" s="6" t="str" cm="1">
        <f t="array" aca="1" ref="AF69" ca="1">IF(AE69="/",INDEX(INDIRECT(C69&amp;IF(J69="","_dur","_moll")),F69+H69*2+IF(AND(G69=7,H69=2,K69="+"),-2),IF(E69="",1,E69)+IF(AND(G69=7,H69=2,K69="+"),2)),"")</f>
        <v>F</v>
      </c>
      <c r="AL69" s="7" t="str" cm="1">
        <f t="array" aca="1" ref="AL69" ca="1">_xlfn.IFS(M69="x","",AK69&lt;&gt;"",AK69,TRUE,_xlfn.TEXTJOIN("",TRUE,Q69:AJ69))</f>
        <v>G7/F</v>
      </c>
    </row>
    <row r="70" spans="1:38" ht="16.5" customHeight="1" x14ac:dyDescent="0.4">
      <c r="A70" s="6">
        <v>0</v>
      </c>
      <c r="C70" s="7" t="str">
        <f t="shared" ca="1" si="15"/>
        <v>C</v>
      </c>
      <c r="D70" s="7" t="str">
        <f t="shared" si="17"/>
        <v>dur</v>
      </c>
      <c r="F70" s="6">
        <v>6</v>
      </c>
      <c r="G70" s="6">
        <v>7</v>
      </c>
      <c r="H70" s="6">
        <v>3</v>
      </c>
      <c r="P70" s="7" t="str">
        <f t="shared" si="18"/>
        <v>673</v>
      </c>
      <c r="Q70" s="6" t="str" cm="1">
        <f t="array" aca="1" ref="Q70" ca="1">INDEX(INDIRECT(C70&amp;IF(J70="","_dur","_moll")),F70+IF(I70=8,2),IF(E70="",1,E70))</f>
        <v>A</v>
      </c>
      <c r="R70" s="6" t="str">
        <f t="shared" si="19"/>
        <v/>
      </c>
      <c r="S70" s="6" t="str">
        <f t="shared" si="20"/>
        <v>m</v>
      </c>
      <c r="T70" s="6" t="str">
        <f t="shared" si="21"/>
        <v/>
      </c>
      <c r="U70" s="6" t="str">
        <f t="shared" si="22"/>
        <v/>
      </c>
      <c r="V70" s="6">
        <f t="shared" si="23"/>
        <v>7</v>
      </c>
      <c r="W70" s="6" t="str">
        <f t="shared" si="24"/>
        <v/>
      </c>
      <c r="X70" s="6" t="str">
        <f t="shared" si="25"/>
        <v/>
      </c>
      <c r="Y70" s="6" t="str">
        <f t="shared" si="26"/>
        <v/>
      </c>
      <c r="Z70" s="6" t="str" cm="1">
        <f t="array" ref="Z70">_xlfn.IFS(OR(AND(F70=2,G70=7,J70&lt;&gt;""),AND(F70=5,G70=9,H70&gt;=1,I70=8,J70=""),AND(F70=5,G70=9,I70="",J70&lt;&gt;"")),"♭",AND(G70=7,K70="+"),"♯",TRUE,"")</f>
        <v/>
      </c>
      <c r="AA70" s="6" t="str">
        <f t="shared" si="27"/>
        <v/>
      </c>
      <c r="AC70" s="6" t="str">
        <f t="shared" si="16"/>
        <v/>
      </c>
      <c r="AD70" s="6" t="str">
        <f t="shared" si="28"/>
        <v/>
      </c>
      <c r="AE70" s="6" t="str">
        <f t="shared" si="29"/>
        <v>/</v>
      </c>
      <c r="AF70" s="6" t="str" cm="1">
        <f t="array" aca="1" ref="AF70" ca="1">IF(AE70="/",INDEX(INDIRECT(C70&amp;IF(J70="","_dur","_moll")),F70+H70*2+IF(AND(G70=7,H70=2,K70="+"),-2),IF(E70="",1,E70)+IF(AND(G70=7,H70=2,K70="+"),2)),"")</f>
        <v>G</v>
      </c>
      <c r="AL70" s="7" t="str" cm="1">
        <f t="array" aca="1" ref="AL70" ca="1">_xlfn.IFS(M70="x","",AK70&lt;&gt;"",AK70,TRUE,_xlfn.TEXTJOIN("",TRUE,Q70:AJ70))</f>
        <v>Am7/G</v>
      </c>
    </row>
    <row r="71" spans="1:38" ht="16.5" customHeight="1" x14ac:dyDescent="0.4">
      <c r="A71" s="6">
        <v>0</v>
      </c>
      <c r="C71" s="7" t="str">
        <f t="shared" ca="1" si="15"/>
        <v>C</v>
      </c>
      <c r="D71" s="7" t="str">
        <f t="shared" si="17"/>
        <v>dur</v>
      </c>
      <c r="F71" s="6">
        <v>7</v>
      </c>
      <c r="G71" s="6">
        <v>7</v>
      </c>
      <c r="H71" s="6">
        <v>3</v>
      </c>
      <c r="M71" s="6" t="s">
        <v>49</v>
      </c>
      <c r="P71" s="7" t="str">
        <f t="shared" si="18"/>
        <v/>
      </c>
      <c r="Q71" s="6" t="str" cm="1">
        <f t="array" aca="1" ref="Q71" ca="1">INDEX(INDIRECT(C71&amp;IF(J71="","_dur","_moll")),F71+IF(I71=8,2),IF(E71="",1,E71))</f>
        <v>B</v>
      </c>
      <c r="R71" s="6" t="str">
        <f t="shared" si="19"/>
        <v/>
      </c>
      <c r="S71" s="6" t="str">
        <f t="shared" si="20"/>
        <v/>
      </c>
      <c r="T71" s="6" t="str">
        <f t="shared" si="21"/>
        <v/>
      </c>
      <c r="U71" s="6" t="str">
        <f t="shared" si="22"/>
        <v/>
      </c>
      <c r="V71" s="6">
        <f t="shared" si="23"/>
        <v>7</v>
      </c>
      <c r="W71" s="6" t="str">
        <f t="shared" si="24"/>
        <v/>
      </c>
      <c r="X71" s="6" t="str">
        <f t="shared" si="25"/>
        <v/>
      </c>
      <c r="Y71" s="6" t="str">
        <f t="shared" si="26"/>
        <v/>
      </c>
      <c r="Z71" s="6" t="str" cm="1">
        <f t="array" ref="Z71">_xlfn.IFS(OR(AND(F71=2,G71=7,J71&lt;&gt;""),AND(F71=5,G71=9,H71&gt;=1,I71=8,J71=""),AND(F71=5,G71=9,I71="",J71&lt;&gt;"")),"♭",AND(G71=7,K71="+"),"♯",TRUE,"")</f>
        <v/>
      </c>
      <c r="AA71" s="6" t="str">
        <f t="shared" si="27"/>
        <v/>
      </c>
      <c r="AC71" s="6" t="str">
        <f t="shared" si="16"/>
        <v/>
      </c>
      <c r="AD71" s="6" t="str">
        <f t="shared" si="28"/>
        <v/>
      </c>
      <c r="AE71" s="6" t="str">
        <f t="shared" si="29"/>
        <v>/</v>
      </c>
      <c r="AF71" s="6" t="str" cm="1">
        <f t="array" aca="1" ref="AF71" ca="1">IF(AE71="/",INDEX(INDIRECT(C71&amp;IF(J71="","_dur","_moll")),F71+H71*2+IF(AND(G71=7,H71=2,K71="+"),-2),IF(E71="",1,E71)+IF(AND(G71=7,H71=2,K71="+"),2)),"")</f>
        <v>A</v>
      </c>
      <c r="AL71" s="7" t="str" cm="1">
        <f t="array" aca="1" ref="AL71" ca="1">_xlfn.IFS(M71="x","",AK71&lt;&gt;"",AK71,TRUE,_xlfn.TEXTJOIN("",TRUE,Q71:AJ71))</f>
        <v/>
      </c>
    </row>
    <row r="72" spans="1:38" ht="16.5" customHeight="1" x14ac:dyDescent="0.4">
      <c r="A72" s="6">
        <v>0</v>
      </c>
      <c r="C72" s="7" t="str">
        <f t="shared" ca="1" si="15"/>
        <v>C</v>
      </c>
      <c r="D72" s="7" t="str">
        <f t="shared" si="17"/>
        <v>dur</v>
      </c>
      <c r="F72" s="6">
        <v>1</v>
      </c>
      <c r="G72" s="6">
        <v>7</v>
      </c>
      <c r="I72" s="6">
        <v>8</v>
      </c>
      <c r="M72" s="6" t="s">
        <v>49</v>
      </c>
      <c r="P72" s="7" t="str">
        <f t="shared" si="18"/>
        <v/>
      </c>
      <c r="Q72" s="6" t="str" cm="1">
        <f t="array" aca="1" ref="Q72" ca="1">INDEX(INDIRECT(C72&amp;IF(J72="","_dur","_moll")),F72+IF(I72=8,2),IF(E72="",1,E72))</f>
        <v>E</v>
      </c>
      <c r="R72" s="6" t="str">
        <f t="shared" si="19"/>
        <v/>
      </c>
      <c r="S72" s="6" t="str">
        <f t="shared" si="20"/>
        <v/>
      </c>
      <c r="T72" s="6" t="str">
        <f t="shared" si="21"/>
        <v/>
      </c>
      <c r="U72" s="6" t="str">
        <f t="shared" si="22"/>
        <v/>
      </c>
      <c r="V72" s="6" t="str">
        <f t="shared" si="23"/>
        <v/>
      </c>
      <c r="W72" s="6" t="str">
        <f t="shared" si="24"/>
        <v/>
      </c>
      <c r="X72" s="6" t="str">
        <f t="shared" si="25"/>
        <v/>
      </c>
      <c r="Y72" s="6" t="str">
        <f t="shared" si="26"/>
        <v/>
      </c>
      <c r="Z72" s="6" t="str" cm="1">
        <f t="array" ref="Z72">_xlfn.IFS(OR(AND(F72=2,G72=7,J72&lt;&gt;""),AND(F72=5,G72=9,H72&gt;=1,I72=8,J72=""),AND(F72=5,G72=9,I72="",J72&lt;&gt;"")),"♭",AND(G72=7,K72="+"),"♯",TRUE,"")</f>
        <v/>
      </c>
      <c r="AA72" s="6" t="str">
        <f t="shared" si="27"/>
        <v/>
      </c>
      <c r="AC72" s="6" t="str">
        <f t="shared" si="16"/>
        <v/>
      </c>
      <c r="AD72" s="6" t="str">
        <f t="shared" si="28"/>
        <v/>
      </c>
      <c r="AE72" s="6" t="str">
        <f t="shared" si="29"/>
        <v/>
      </c>
      <c r="AF72" s="6" t="str" cm="1">
        <f t="array" aca="1" ref="AF72" ca="1">IF(AE72="/",INDEX(INDIRECT(C72&amp;IF(J72="","_dur","_moll")),F72+H72*2+IF(AND(G72=7,H72=2,K72="+"),-2),IF(E72="",1,E72)+IF(AND(G72=7,H72=2,K72="+"),2)),"")</f>
        <v/>
      </c>
      <c r="AL72" s="7" t="str" cm="1">
        <f t="array" aca="1" ref="AL72" ca="1">_xlfn.IFS(M72="x","",AK72&lt;&gt;"",AK72,TRUE,_xlfn.TEXTJOIN("",TRUE,Q72:AJ72))</f>
        <v/>
      </c>
    </row>
    <row r="73" spans="1:38" ht="16.5" customHeight="1" x14ac:dyDescent="0.4">
      <c r="A73" s="6">
        <v>0</v>
      </c>
      <c r="C73" s="7" t="str">
        <f t="shared" ca="1" si="15"/>
        <v>C</v>
      </c>
      <c r="D73" s="7" t="str">
        <f t="shared" si="17"/>
        <v>dur</v>
      </c>
      <c r="F73" s="6">
        <v>2</v>
      </c>
      <c r="G73" s="6">
        <v>7</v>
      </c>
      <c r="I73" s="6">
        <v>8</v>
      </c>
      <c r="M73" s="6" t="s">
        <v>49</v>
      </c>
      <c r="P73" s="7" t="str">
        <f t="shared" si="18"/>
        <v/>
      </c>
      <c r="Q73" s="6" t="str" cm="1">
        <f t="array" aca="1" ref="Q73" ca="1">INDEX(INDIRECT(C73&amp;IF(J73="","_dur","_moll")),F73+IF(I73=8,2),IF(E73="",1,E73))</f>
        <v>F</v>
      </c>
      <c r="R73" s="6" t="str">
        <f t="shared" si="19"/>
        <v/>
      </c>
      <c r="S73" s="6" t="str">
        <f t="shared" si="20"/>
        <v>m</v>
      </c>
      <c r="T73" s="6" t="str">
        <f t="shared" si="21"/>
        <v/>
      </c>
      <c r="U73" s="6" t="str">
        <f t="shared" si="22"/>
        <v/>
      </c>
      <c r="V73" s="6" t="str">
        <f t="shared" si="23"/>
        <v/>
      </c>
      <c r="W73" s="6" t="str">
        <f t="shared" si="24"/>
        <v/>
      </c>
      <c r="X73" s="6" t="str">
        <f t="shared" si="25"/>
        <v/>
      </c>
      <c r="Y73" s="6" t="str">
        <f t="shared" si="26"/>
        <v/>
      </c>
      <c r="Z73" s="6" t="str" cm="1">
        <f t="array" ref="Z73">_xlfn.IFS(OR(AND(F73=2,G73=7,J73&lt;&gt;""),AND(F73=5,G73=9,H73&gt;=1,I73=8,J73=""),AND(F73=5,G73=9,I73="",J73&lt;&gt;"")),"♭",AND(G73=7,K73="+"),"♯",TRUE,"")</f>
        <v/>
      </c>
      <c r="AA73" s="6" t="str">
        <f t="shared" si="27"/>
        <v/>
      </c>
      <c r="AC73" s="6" t="str">
        <f t="shared" si="16"/>
        <v/>
      </c>
      <c r="AD73" s="6" t="str">
        <f t="shared" si="28"/>
        <v/>
      </c>
      <c r="AE73" s="6" t="str">
        <f t="shared" si="29"/>
        <v/>
      </c>
      <c r="AF73" s="6" t="str" cm="1">
        <f t="array" aca="1" ref="AF73" ca="1">IF(AE73="/",INDEX(INDIRECT(C73&amp;IF(J73="","_dur","_moll")),F73+H73*2+IF(AND(G73=7,H73=2,K73="+"),-2),IF(E73="",1,E73)+IF(AND(G73=7,H73=2,K73="+"),2)),"")</f>
        <v/>
      </c>
      <c r="AL73" s="7" t="str" cm="1">
        <f t="array" aca="1" ref="AL73" ca="1">_xlfn.IFS(M73="x","",AK73&lt;&gt;"",AK73,TRUE,_xlfn.TEXTJOIN("",TRUE,Q73:AJ73))</f>
        <v/>
      </c>
    </row>
    <row r="74" spans="1:38" ht="16.5" customHeight="1" x14ac:dyDescent="0.4">
      <c r="A74" s="6">
        <v>0</v>
      </c>
      <c r="C74" s="7" t="str">
        <f t="shared" ca="1" si="15"/>
        <v>C</v>
      </c>
      <c r="D74" s="7" t="str">
        <f t="shared" si="17"/>
        <v>dur</v>
      </c>
      <c r="F74" s="6">
        <v>3</v>
      </c>
      <c r="G74" s="6">
        <v>7</v>
      </c>
      <c r="I74" s="6">
        <v>8</v>
      </c>
      <c r="M74" s="6" t="s">
        <v>49</v>
      </c>
      <c r="P74" s="7" t="str">
        <f t="shared" si="18"/>
        <v/>
      </c>
      <c r="Q74" s="6" t="str" cm="1">
        <f t="array" aca="1" ref="Q74" ca="1">INDEX(INDIRECT(C74&amp;IF(J74="","_dur","_moll")),F74+IF(I74=8,2),IF(E74="",1,E74))</f>
        <v>G</v>
      </c>
      <c r="R74" s="6" t="str">
        <f t="shared" si="19"/>
        <v/>
      </c>
      <c r="S74" s="6" t="str">
        <f t="shared" si="20"/>
        <v>m</v>
      </c>
      <c r="T74" s="6" t="str">
        <f t="shared" si="21"/>
        <v/>
      </c>
      <c r="U74" s="6" t="str">
        <f t="shared" si="22"/>
        <v/>
      </c>
      <c r="V74" s="6" t="str">
        <f t="shared" si="23"/>
        <v/>
      </c>
      <c r="W74" s="6" t="str">
        <f t="shared" si="24"/>
        <v/>
      </c>
      <c r="X74" s="6" t="str">
        <f t="shared" si="25"/>
        <v/>
      </c>
      <c r="Y74" s="6" t="str">
        <f t="shared" si="26"/>
        <v/>
      </c>
      <c r="Z74" s="6" t="str" cm="1">
        <f t="array" ref="Z74">_xlfn.IFS(OR(AND(F74=2,G74=7,J74&lt;&gt;""),AND(F74=5,G74=9,H74&gt;=1,I74=8,J74=""),AND(F74=5,G74=9,I74="",J74&lt;&gt;"")),"♭",AND(G74=7,K74="+"),"♯",TRUE,"")</f>
        <v/>
      </c>
      <c r="AA74" s="6" t="str">
        <f t="shared" si="27"/>
        <v/>
      </c>
      <c r="AC74" s="6" t="str">
        <f t="shared" si="16"/>
        <v/>
      </c>
      <c r="AD74" s="6" t="str">
        <f t="shared" si="28"/>
        <v/>
      </c>
      <c r="AE74" s="6" t="str">
        <f t="shared" si="29"/>
        <v/>
      </c>
      <c r="AF74" s="6" t="str" cm="1">
        <f t="array" aca="1" ref="AF74" ca="1">IF(AE74="/",INDEX(INDIRECT(C74&amp;IF(J74="","_dur","_moll")),F74+H74*2+IF(AND(G74=7,H74=2,K74="+"),-2),IF(E74="",1,E74)+IF(AND(G74=7,H74=2,K74="+"),2)),"")</f>
        <v/>
      </c>
      <c r="AL74" s="7" t="str" cm="1">
        <f t="array" aca="1" ref="AL74" ca="1">_xlfn.IFS(M74="x","",AK74&lt;&gt;"",AK74,TRUE,_xlfn.TEXTJOIN("",TRUE,Q74:AJ74))</f>
        <v/>
      </c>
    </row>
    <row r="75" spans="1:38" ht="16.5" customHeight="1" x14ac:dyDescent="0.4">
      <c r="A75" s="6">
        <v>0</v>
      </c>
      <c r="C75" s="7" t="str">
        <f t="shared" ca="1" si="15"/>
        <v>C</v>
      </c>
      <c r="D75" s="7" t="str">
        <f t="shared" si="17"/>
        <v>dur</v>
      </c>
      <c r="F75" s="6">
        <v>4</v>
      </c>
      <c r="G75" s="6">
        <v>7</v>
      </c>
      <c r="I75" s="6">
        <v>8</v>
      </c>
      <c r="M75" s="6" t="s">
        <v>49</v>
      </c>
      <c r="P75" s="7" t="str">
        <f t="shared" si="18"/>
        <v/>
      </c>
      <c r="Q75" s="6" t="str" cm="1">
        <f t="array" aca="1" ref="Q75" ca="1">INDEX(INDIRECT(C75&amp;IF(J75="","_dur","_moll")),F75+IF(I75=8,2),IF(E75="",1,E75))</f>
        <v>A</v>
      </c>
      <c r="R75" s="6" t="str">
        <f t="shared" si="19"/>
        <v/>
      </c>
      <c r="S75" s="6" t="str">
        <f t="shared" si="20"/>
        <v/>
      </c>
      <c r="T75" s="6" t="str">
        <f t="shared" si="21"/>
        <v/>
      </c>
      <c r="U75" s="6" t="str">
        <f t="shared" si="22"/>
        <v/>
      </c>
      <c r="V75" s="6" t="str">
        <f t="shared" si="23"/>
        <v/>
      </c>
      <c r="W75" s="6" t="str">
        <f t="shared" si="24"/>
        <v/>
      </c>
      <c r="X75" s="6" t="str">
        <f t="shared" si="25"/>
        <v/>
      </c>
      <c r="Y75" s="6" t="str">
        <f t="shared" si="26"/>
        <v/>
      </c>
      <c r="Z75" s="6" t="str" cm="1">
        <f t="array" ref="Z75">_xlfn.IFS(OR(AND(F75=2,G75=7,J75&lt;&gt;""),AND(F75=5,G75=9,H75&gt;=1,I75=8,J75=""),AND(F75=5,G75=9,I75="",J75&lt;&gt;"")),"♭",AND(G75=7,K75="+"),"♯",TRUE,"")</f>
        <v/>
      </c>
      <c r="AA75" s="6" t="str">
        <f t="shared" si="27"/>
        <v/>
      </c>
      <c r="AC75" s="6" t="str">
        <f t="shared" si="16"/>
        <v/>
      </c>
      <c r="AD75" s="6" t="str">
        <f t="shared" si="28"/>
        <v/>
      </c>
      <c r="AE75" s="6" t="str">
        <f t="shared" si="29"/>
        <v/>
      </c>
      <c r="AF75" s="6" t="str" cm="1">
        <f t="array" aca="1" ref="AF75" ca="1">IF(AE75="/",INDEX(INDIRECT(C75&amp;IF(J75="","_dur","_moll")),F75+H75*2+IF(AND(G75=7,H75=2,K75="+"),-2),IF(E75="",1,E75)+IF(AND(G75=7,H75=2,K75="+"),2)),"")</f>
        <v/>
      </c>
      <c r="AL75" s="7" t="str" cm="1">
        <f t="array" aca="1" ref="AL75" ca="1">_xlfn.IFS(M75="x","",AK75&lt;&gt;"",AK75,TRUE,_xlfn.TEXTJOIN("",TRUE,Q75:AJ75))</f>
        <v/>
      </c>
    </row>
    <row r="76" spans="1:38" ht="16.5" customHeight="1" x14ac:dyDescent="0.4">
      <c r="A76" s="6">
        <v>0</v>
      </c>
      <c r="C76" s="7" t="str">
        <f t="shared" ca="1" si="15"/>
        <v>C</v>
      </c>
      <c r="D76" s="7" t="str">
        <f t="shared" si="17"/>
        <v>dur</v>
      </c>
      <c r="F76" s="6">
        <v>5</v>
      </c>
      <c r="G76" s="6">
        <v>7</v>
      </c>
      <c r="I76" s="6">
        <v>8</v>
      </c>
      <c r="M76" s="6" t="s">
        <v>49</v>
      </c>
      <c r="P76" s="7" t="str">
        <f t="shared" si="18"/>
        <v/>
      </c>
      <c r="Q76" s="6" t="str" cm="1">
        <f t="array" aca="1" ref="Q76" ca="1">INDEX(INDIRECT(C76&amp;IF(J76="","_dur","_moll")),F76+IF(I76=8,2),IF(E76="",1,E76))</f>
        <v>B</v>
      </c>
      <c r="R76" s="6" t="str">
        <f t="shared" si="19"/>
        <v/>
      </c>
      <c r="S76" s="6" t="str">
        <f t="shared" si="20"/>
        <v/>
      </c>
      <c r="T76" s="6" t="str">
        <f t="shared" si="21"/>
        <v/>
      </c>
      <c r="U76" s="6" t="str">
        <f t="shared" si="22"/>
        <v/>
      </c>
      <c r="V76" s="6" t="str">
        <f t="shared" si="23"/>
        <v/>
      </c>
      <c r="W76" s="6" t="str">
        <f t="shared" si="24"/>
        <v/>
      </c>
      <c r="X76" s="6" t="str">
        <f t="shared" si="25"/>
        <v/>
      </c>
      <c r="Y76" s="6" t="str">
        <f t="shared" si="26"/>
        <v/>
      </c>
      <c r="Z76" s="6" t="str" cm="1">
        <f t="array" ref="Z76">_xlfn.IFS(OR(AND(F76=2,G76=7,J76&lt;&gt;""),AND(F76=5,G76=9,H76&gt;=1,I76=8,J76=""),AND(F76=5,G76=9,I76="",J76&lt;&gt;"")),"♭",AND(G76=7,K76="+"),"♯",TRUE,"")</f>
        <v/>
      </c>
      <c r="AA76" s="6" t="str">
        <f t="shared" si="27"/>
        <v/>
      </c>
      <c r="AC76" s="6" t="str">
        <f t="shared" si="16"/>
        <v/>
      </c>
      <c r="AD76" s="6" t="str">
        <f t="shared" si="28"/>
        <v/>
      </c>
      <c r="AE76" s="6" t="str">
        <f t="shared" si="29"/>
        <v/>
      </c>
      <c r="AF76" s="6" t="str" cm="1">
        <f t="array" aca="1" ref="AF76" ca="1">IF(AE76="/",INDEX(INDIRECT(C76&amp;IF(J76="","_dur","_moll")),F76+H76*2+IF(AND(G76=7,H76=2,K76="+"),-2),IF(E76="",1,E76)+IF(AND(G76=7,H76=2,K76="+"),2)),"")</f>
        <v/>
      </c>
      <c r="AL76" s="7" t="str" cm="1">
        <f t="array" aca="1" ref="AL76" ca="1">_xlfn.IFS(M76="x","",AK76&lt;&gt;"",AK76,TRUE,_xlfn.TEXTJOIN("",TRUE,Q76:AJ76))</f>
        <v/>
      </c>
    </row>
    <row r="77" spans="1:38" ht="16.5" customHeight="1" x14ac:dyDescent="0.4">
      <c r="A77" s="6">
        <v>0</v>
      </c>
      <c r="C77" s="7" t="str">
        <f t="shared" ca="1" si="15"/>
        <v>C</v>
      </c>
      <c r="D77" s="7" t="str">
        <f t="shared" si="17"/>
        <v>dur</v>
      </c>
      <c r="F77" s="6">
        <v>6</v>
      </c>
      <c r="G77" s="6">
        <v>7</v>
      </c>
      <c r="I77" s="6">
        <v>8</v>
      </c>
      <c r="M77" s="6" t="s">
        <v>49</v>
      </c>
      <c r="P77" s="7" t="str">
        <f t="shared" si="18"/>
        <v/>
      </c>
      <c r="Q77" s="6" t="str" cm="1">
        <f t="array" aca="1" ref="Q77" ca="1">INDEX(INDIRECT(C77&amp;IF(J77="","_dur","_moll")),F77+IF(I77=8,2),IF(E77="",1,E77))</f>
        <v>C</v>
      </c>
      <c r="R77" s="6" t="str">
        <f t="shared" si="19"/>
        <v/>
      </c>
      <c r="S77" s="6" t="str">
        <f t="shared" si="20"/>
        <v>m</v>
      </c>
      <c r="T77" s="6" t="str">
        <f t="shared" si="21"/>
        <v/>
      </c>
      <c r="U77" s="6" t="str">
        <f t="shared" si="22"/>
        <v/>
      </c>
      <c r="V77" s="6" t="str">
        <f t="shared" si="23"/>
        <v/>
      </c>
      <c r="W77" s="6" t="str">
        <f t="shared" si="24"/>
        <v/>
      </c>
      <c r="X77" s="6" t="str">
        <f t="shared" si="25"/>
        <v/>
      </c>
      <c r="Y77" s="6" t="str">
        <f t="shared" si="26"/>
        <v/>
      </c>
      <c r="Z77" s="6" t="str" cm="1">
        <f t="array" ref="Z77">_xlfn.IFS(OR(AND(F77=2,G77=7,J77&lt;&gt;""),AND(F77=5,G77=9,H77&gt;=1,I77=8,J77=""),AND(F77=5,G77=9,I77="",J77&lt;&gt;"")),"♭",AND(G77=7,K77="+"),"♯",TRUE,"")</f>
        <v/>
      </c>
      <c r="AA77" s="6" t="str">
        <f t="shared" si="27"/>
        <v/>
      </c>
      <c r="AC77" s="6" t="str">
        <f t="shared" si="16"/>
        <v/>
      </c>
      <c r="AD77" s="6" t="str">
        <f t="shared" si="28"/>
        <v/>
      </c>
      <c r="AE77" s="6" t="str">
        <f t="shared" si="29"/>
        <v/>
      </c>
      <c r="AF77" s="6" t="str" cm="1">
        <f t="array" aca="1" ref="AF77" ca="1">IF(AE77="/",INDEX(INDIRECT(C77&amp;IF(J77="","_dur","_moll")),F77+H77*2+IF(AND(G77=7,H77=2,K77="+"),-2),IF(E77="",1,E77)+IF(AND(G77=7,H77=2,K77="+"),2)),"")</f>
        <v/>
      </c>
      <c r="AL77" s="7" t="str" cm="1">
        <f t="array" aca="1" ref="AL77" ca="1">_xlfn.IFS(M77="x","",AK77&lt;&gt;"",AK77,TRUE,_xlfn.TEXTJOIN("",TRUE,Q77:AJ77))</f>
        <v/>
      </c>
    </row>
    <row r="78" spans="1:38" ht="16.5" customHeight="1" x14ac:dyDescent="0.4">
      <c r="A78" s="6">
        <v>0</v>
      </c>
      <c r="C78" s="7" t="str">
        <f t="shared" ca="1" si="15"/>
        <v>C</v>
      </c>
      <c r="D78" s="7" t="str">
        <f t="shared" si="17"/>
        <v>dur</v>
      </c>
      <c r="F78" s="6">
        <v>7</v>
      </c>
      <c r="G78" s="6">
        <v>7</v>
      </c>
      <c r="I78" s="6">
        <v>8</v>
      </c>
      <c r="M78" s="6" t="s">
        <v>49</v>
      </c>
      <c r="P78" s="7" t="str">
        <f t="shared" si="18"/>
        <v/>
      </c>
      <c r="Q78" s="6" t="str" cm="1">
        <f t="array" aca="1" ref="Q78" ca="1">INDEX(INDIRECT(C78&amp;IF(J78="","_dur","_moll")),F78+IF(I78=8,2),IF(E78="",1,E78))</f>
        <v>D</v>
      </c>
      <c r="R78" s="6" t="str">
        <f t="shared" si="19"/>
        <v/>
      </c>
      <c r="S78" s="6" t="str">
        <f t="shared" si="20"/>
        <v/>
      </c>
      <c r="T78" s="6" t="str">
        <f t="shared" si="21"/>
        <v/>
      </c>
      <c r="U78" s="6" t="str">
        <f t="shared" si="22"/>
        <v/>
      </c>
      <c r="V78" s="6" t="str">
        <f t="shared" si="23"/>
        <v/>
      </c>
      <c r="W78" s="6" t="str">
        <f t="shared" si="24"/>
        <v/>
      </c>
      <c r="X78" s="6" t="str">
        <f t="shared" si="25"/>
        <v/>
      </c>
      <c r="Y78" s="6" t="str">
        <f t="shared" si="26"/>
        <v/>
      </c>
      <c r="Z78" s="6" t="str" cm="1">
        <f t="array" ref="Z78">_xlfn.IFS(OR(AND(F78=2,G78=7,J78&lt;&gt;""),AND(F78=5,G78=9,H78&gt;=1,I78=8,J78=""),AND(F78=5,G78=9,I78="",J78&lt;&gt;"")),"♭",AND(G78=7,K78="+"),"♯",TRUE,"")</f>
        <v/>
      </c>
      <c r="AA78" s="6" t="str">
        <f t="shared" si="27"/>
        <v/>
      </c>
      <c r="AC78" s="6" t="str">
        <f t="shared" si="16"/>
        <v/>
      </c>
      <c r="AD78" s="6" t="str">
        <f t="shared" si="28"/>
        <v/>
      </c>
      <c r="AE78" s="6" t="str">
        <f t="shared" si="29"/>
        <v/>
      </c>
      <c r="AF78" s="6" t="str" cm="1">
        <f t="array" aca="1" ref="AF78" ca="1">IF(AE78="/",INDEX(INDIRECT(C78&amp;IF(J78="","_dur","_moll")),F78+H78*2+IF(AND(G78=7,H78=2,K78="+"),-2),IF(E78="",1,E78)+IF(AND(G78=7,H78=2,K78="+"),2)),"")</f>
        <v/>
      </c>
      <c r="AL78" s="7" t="str" cm="1">
        <f t="array" aca="1" ref="AL78" ca="1">_xlfn.IFS(M78="x","",AK78&lt;&gt;"",AK78,TRUE,_xlfn.TEXTJOIN("",TRUE,Q78:AJ78))</f>
        <v/>
      </c>
    </row>
    <row r="79" spans="1:38" ht="16.5" customHeight="1" x14ac:dyDescent="0.4">
      <c r="A79" s="6">
        <v>0</v>
      </c>
      <c r="C79" s="7" t="str">
        <f t="shared" ca="1" si="15"/>
        <v>C</v>
      </c>
      <c r="D79" s="7" t="str">
        <f t="shared" si="17"/>
        <v>dur</v>
      </c>
      <c r="F79" s="6">
        <v>1</v>
      </c>
      <c r="G79" s="6">
        <v>7</v>
      </c>
      <c r="H79" s="6">
        <v>1</v>
      </c>
      <c r="I79" s="6">
        <v>8</v>
      </c>
      <c r="M79" s="6" t="s">
        <v>49</v>
      </c>
      <c r="P79" s="7" t="str">
        <f t="shared" si="18"/>
        <v/>
      </c>
      <c r="Q79" s="6" t="str" cm="1">
        <f t="array" aca="1" ref="Q79" ca="1">INDEX(INDIRECT(C79&amp;IF(J79="","_dur","_moll")),F79+IF(I79=8,2),IF(E79="",1,E79))</f>
        <v>E</v>
      </c>
      <c r="R79" s="6" t="str">
        <f t="shared" si="19"/>
        <v/>
      </c>
      <c r="S79" s="6" t="str">
        <f t="shared" si="20"/>
        <v/>
      </c>
      <c r="T79" s="6" t="str">
        <f t="shared" si="21"/>
        <v/>
      </c>
      <c r="U79" s="6" t="str">
        <f t="shared" si="22"/>
        <v/>
      </c>
      <c r="V79" s="6" t="str">
        <f t="shared" si="23"/>
        <v/>
      </c>
      <c r="W79" s="6" t="str">
        <f t="shared" si="24"/>
        <v/>
      </c>
      <c r="X79" s="6" t="str">
        <f t="shared" si="25"/>
        <v/>
      </c>
      <c r="Y79" s="6" t="str">
        <f t="shared" si="26"/>
        <v/>
      </c>
      <c r="Z79" s="6" t="str" cm="1">
        <f t="array" ref="Z79">_xlfn.IFS(OR(AND(F79=2,G79=7,J79&lt;&gt;""),AND(F79=5,G79=9,H79&gt;=1,I79=8,J79=""),AND(F79=5,G79=9,I79="",J79&lt;&gt;"")),"♭",AND(G79=7,K79="+"),"♯",TRUE,"")</f>
        <v/>
      </c>
      <c r="AA79" s="6" t="str">
        <f t="shared" si="27"/>
        <v/>
      </c>
      <c r="AC79" s="6" t="str">
        <f t="shared" si="16"/>
        <v/>
      </c>
      <c r="AD79" s="6" t="str">
        <f t="shared" si="28"/>
        <v/>
      </c>
      <c r="AE79" s="6" t="str">
        <f t="shared" si="29"/>
        <v/>
      </c>
      <c r="AF79" s="6" t="str" cm="1">
        <f t="array" aca="1" ref="AF79" ca="1">IF(AE79="/",INDEX(INDIRECT(C79&amp;IF(J79="","_dur","_moll")),F79+H79*2+IF(AND(G79=7,H79=2,K79="+"),-2),IF(E79="",1,E79)+IF(AND(G79=7,H79=2,K79="+"),2)),"")</f>
        <v/>
      </c>
      <c r="AL79" s="7" t="str" cm="1">
        <f t="array" aca="1" ref="AL79" ca="1">_xlfn.IFS(M79="x","",AK79&lt;&gt;"",AK79,TRUE,_xlfn.TEXTJOIN("",TRUE,Q79:AJ79))</f>
        <v/>
      </c>
    </row>
    <row r="80" spans="1:38" ht="16.5" customHeight="1" x14ac:dyDescent="0.4">
      <c r="A80" s="6">
        <v>0</v>
      </c>
      <c r="C80" s="7" t="str">
        <f t="shared" ca="1" si="15"/>
        <v>C</v>
      </c>
      <c r="D80" s="7" t="str">
        <f t="shared" si="17"/>
        <v>dur</v>
      </c>
      <c r="F80" s="6">
        <v>2</v>
      </c>
      <c r="G80" s="6">
        <v>7</v>
      </c>
      <c r="H80" s="6">
        <v>1</v>
      </c>
      <c r="I80" s="6">
        <v>8</v>
      </c>
      <c r="M80" s="6" t="s">
        <v>49</v>
      </c>
      <c r="P80" s="7" t="str">
        <f t="shared" si="18"/>
        <v/>
      </c>
      <c r="Q80" s="6" t="str" cm="1">
        <f t="array" aca="1" ref="Q80" ca="1">INDEX(INDIRECT(C80&amp;IF(J80="","_dur","_moll")),F80+IF(I80=8,2),IF(E80="",1,E80))</f>
        <v>F</v>
      </c>
      <c r="R80" s="6" t="str">
        <f t="shared" si="19"/>
        <v/>
      </c>
      <c r="S80" s="6" t="str">
        <f t="shared" si="20"/>
        <v>m</v>
      </c>
      <c r="T80" s="6" t="str">
        <f t="shared" si="21"/>
        <v/>
      </c>
      <c r="U80" s="6" t="str">
        <f t="shared" si="22"/>
        <v/>
      </c>
      <c r="V80" s="6" t="str">
        <f t="shared" si="23"/>
        <v/>
      </c>
      <c r="W80" s="6" t="str">
        <f t="shared" si="24"/>
        <v/>
      </c>
      <c r="X80" s="6" t="str">
        <f t="shared" si="25"/>
        <v/>
      </c>
      <c r="Y80" s="6" t="str">
        <f t="shared" si="26"/>
        <v/>
      </c>
      <c r="Z80" s="6" t="str" cm="1">
        <f t="array" ref="Z80">_xlfn.IFS(OR(AND(F80=2,G80=7,J80&lt;&gt;""),AND(F80=5,G80=9,H80&gt;=1,I80=8,J80=""),AND(F80=5,G80=9,I80="",J80&lt;&gt;"")),"♭",AND(G80=7,K80="+"),"♯",TRUE,"")</f>
        <v/>
      </c>
      <c r="AA80" s="6" t="str">
        <f t="shared" si="27"/>
        <v/>
      </c>
      <c r="AC80" s="6" t="str">
        <f t="shared" si="16"/>
        <v/>
      </c>
      <c r="AD80" s="6" t="str">
        <f t="shared" si="28"/>
        <v/>
      </c>
      <c r="AE80" s="6" t="str">
        <f t="shared" si="29"/>
        <v/>
      </c>
      <c r="AF80" s="6" t="str" cm="1">
        <f t="array" aca="1" ref="AF80" ca="1">IF(AE80="/",INDEX(INDIRECT(C80&amp;IF(J80="","_dur","_moll")),F80+H80*2+IF(AND(G80=7,H80=2,K80="+"),-2),IF(E80="",1,E80)+IF(AND(G80=7,H80=2,K80="+"),2)),"")</f>
        <v/>
      </c>
      <c r="AL80" s="7" t="str" cm="1">
        <f t="array" aca="1" ref="AL80" ca="1">_xlfn.IFS(M80="x","",AK80&lt;&gt;"",AK80,TRUE,_xlfn.TEXTJOIN("",TRUE,Q80:AJ80))</f>
        <v/>
      </c>
    </row>
    <row r="81" spans="1:38" ht="16.5" customHeight="1" x14ac:dyDescent="0.4">
      <c r="A81" s="6">
        <v>0</v>
      </c>
      <c r="C81" s="7" t="str">
        <f t="shared" ca="1" si="15"/>
        <v>C</v>
      </c>
      <c r="D81" s="7" t="str">
        <f t="shared" si="17"/>
        <v>dur</v>
      </c>
      <c r="F81" s="6">
        <v>3</v>
      </c>
      <c r="G81" s="6">
        <v>7</v>
      </c>
      <c r="H81" s="6">
        <v>1</v>
      </c>
      <c r="I81" s="6">
        <v>8</v>
      </c>
      <c r="M81" s="6" t="s">
        <v>49</v>
      </c>
      <c r="P81" s="7" t="str">
        <f t="shared" si="18"/>
        <v/>
      </c>
      <c r="Q81" s="6" t="str" cm="1">
        <f t="array" aca="1" ref="Q81" ca="1">INDEX(INDIRECT(C81&amp;IF(J81="","_dur","_moll")),F81+IF(I81=8,2),IF(E81="",1,E81))</f>
        <v>G</v>
      </c>
      <c r="R81" s="6" t="str">
        <f t="shared" si="19"/>
        <v/>
      </c>
      <c r="S81" s="6" t="str">
        <f t="shared" si="20"/>
        <v>m</v>
      </c>
      <c r="T81" s="6" t="str">
        <f t="shared" si="21"/>
        <v/>
      </c>
      <c r="U81" s="6" t="str">
        <f t="shared" si="22"/>
        <v/>
      </c>
      <c r="V81" s="6" t="str">
        <f t="shared" si="23"/>
        <v/>
      </c>
      <c r="W81" s="6" t="str">
        <f t="shared" si="24"/>
        <v/>
      </c>
      <c r="X81" s="6" t="str">
        <f t="shared" si="25"/>
        <v/>
      </c>
      <c r="Y81" s="6" t="str">
        <f t="shared" si="26"/>
        <v/>
      </c>
      <c r="Z81" s="6" t="str" cm="1">
        <f t="array" ref="Z81">_xlfn.IFS(OR(AND(F81=2,G81=7,J81&lt;&gt;""),AND(F81=5,G81=9,H81&gt;=1,I81=8,J81=""),AND(F81=5,G81=9,I81="",J81&lt;&gt;"")),"♭",AND(G81=7,K81="+"),"♯",TRUE,"")</f>
        <v/>
      </c>
      <c r="AA81" s="6" t="str">
        <f t="shared" si="27"/>
        <v/>
      </c>
      <c r="AC81" s="6" t="str">
        <f t="shared" si="16"/>
        <v/>
      </c>
      <c r="AD81" s="6" t="str">
        <f t="shared" si="28"/>
        <v/>
      </c>
      <c r="AE81" s="6" t="str">
        <f t="shared" si="29"/>
        <v/>
      </c>
      <c r="AF81" s="6" t="str" cm="1">
        <f t="array" aca="1" ref="AF81" ca="1">IF(AE81="/",INDEX(INDIRECT(C81&amp;IF(J81="","_dur","_moll")),F81+H81*2+IF(AND(G81=7,H81=2,K81="+"),-2),IF(E81="",1,E81)+IF(AND(G81=7,H81=2,K81="+"),2)),"")</f>
        <v/>
      </c>
      <c r="AL81" s="7" t="str" cm="1">
        <f t="array" aca="1" ref="AL81" ca="1">_xlfn.IFS(M81="x","",AK81&lt;&gt;"",AK81,TRUE,_xlfn.TEXTJOIN("",TRUE,Q81:AJ81))</f>
        <v/>
      </c>
    </row>
    <row r="82" spans="1:38" ht="16.5" customHeight="1" x14ac:dyDescent="0.4">
      <c r="A82" s="6">
        <v>0</v>
      </c>
      <c r="C82" s="7" t="str">
        <f t="shared" ca="1" si="15"/>
        <v>C</v>
      </c>
      <c r="D82" s="7" t="str">
        <f t="shared" si="17"/>
        <v>dur</v>
      </c>
      <c r="F82" s="6">
        <v>4</v>
      </c>
      <c r="G82" s="6">
        <v>7</v>
      </c>
      <c r="H82" s="6">
        <v>1</v>
      </c>
      <c r="I82" s="6">
        <v>8</v>
      </c>
      <c r="M82" s="6" t="s">
        <v>49</v>
      </c>
      <c r="P82" s="7" t="str">
        <f t="shared" si="18"/>
        <v/>
      </c>
      <c r="Q82" s="6" t="str" cm="1">
        <f t="array" aca="1" ref="Q82" ca="1">INDEX(INDIRECT(C82&amp;IF(J82="","_dur","_moll")),F82+IF(I82=8,2),IF(E82="",1,E82))</f>
        <v>A</v>
      </c>
      <c r="R82" s="6" t="str">
        <f t="shared" si="19"/>
        <v/>
      </c>
      <c r="S82" s="6" t="str">
        <f t="shared" si="20"/>
        <v/>
      </c>
      <c r="T82" s="6" t="str">
        <f t="shared" si="21"/>
        <v/>
      </c>
      <c r="U82" s="6" t="str">
        <f t="shared" si="22"/>
        <v/>
      </c>
      <c r="V82" s="6" t="str">
        <f t="shared" si="23"/>
        <v/>
      </c>
      <c r="W82" s="6" t="str">
        <f t="shared" si="24"/>
        <v/>
      </c>
      <c r="X82" s="6" t="str">
        <f t="shared" si="25"/>
        <v/>
      </c>
      <c r="Y82" s="6" t="str">
        <f t="shared" si="26"/>
        <v/>
      </c>
      <c r="Z82" s="6" t="str" cm="1">
        <f t="array" ref="Z82">_xlfn.IFS(OR(AND(F82=2,G82=7,J82&lt;&gt;""),AND(F82=5,G82=9,H82&gt;=1,I82=8,J82=""),AND(F82=5,G82=9,I82="",J82&lt;&gt;"")),"♭",AND(G82=7,K82="+"),"♯",TRUE,"")</f>
        <v/>
      </c>
      <c r="AA82" s="6" t="str">
        <f t="shared" si="27"/>
        <v/>
      </c>
      <c r="AC82" s="6" t="str">
        <f t="shared" si="16"/>
        <v/>
      </c>
      <c r="AD82" s="6" t="str">
        <f t="shared" si="28"/>
        <v/>
      </c>
      <c r="AE82" s="6" t="str">
        <f t="shared" si="29"/>
        <v/>
      </c>
      <c r="AF82" s="6" t="str" cm="1">
        <f t="array" aca="1" ref="AF82" ca="1">IF(AE82="/",INDEX(INDIRECT(C82&amp;IF(J82="","_dur","_moll")),F82+H82*2+IF(AND(G82=7,H82=2,K82="+"),-2),IF(E82="",1,E82)+IF(AND(G82=7,H82=2,K82="+"),2)),"")</f>
        <v/>
      </c>
      <c r="AL82" s="7" t="str" cm="1">
        <f t="array" aca="1" ref="AL82" ca="1">_xlfn.IFS(M82="x","",AK82&lt;&gt;"",AK82,TRUE,_xlfn.TEXTJOIN("",TRUE,Q82:AJ82))</f>
        <v/>
      </c>
    </row>
    <row r="83" spans="1:38" ht="16.5" customHeight="1" x14ac:dyDescent="0.4">
      <c r="A83" s="6">
        <v>0</v>
      </c>
      <c r="C83" s="7" t="str">
        <f t="shared" ca="1" si="15"/>
        <v>C</v>
      </c>
      <c r="D83" s="7" t="str">
        <f t="shared" si="17"/>
        <v>dur</v>
      </c>
      <c r="F83" s="6">
        <v>5</v>
      </c>
      <c r="G83" s="6">
        <v>7</v>
      </c>
      <c r="H83" s="6">
        <v>1</v>
      </c>
      <c r="I83" s="6">
        <v>8</v>
      </c>
      <c r="P83" s="7" t="str">
        <f t="shared" si="18"/>
        <v>5718</v>
      </c>
      <c r="Q83" s="6" t="str" cm="1">
        <f t="array" aca="1" ref="Q83" ca="1">INDEX(INDIRECT(C83&amp;IF(J83="","_dur","_moll")),F83+IF(I83=8,2),IF(E83="",1,E83))</f>
        <v>B</v>
      </c>
      <c r="R83" s="6" t="str">
        <f t="shared" si="19"/>
        <v/>
      </c>
      <c r="S83" s="6" t="str">
        <f t="shared" si="20"/>
        <v/>
      </c>
      <c r="T83" s="6" t="str">
        <f t="shared" si="21"/>
        <v>dim</v>
      </c>
      <c r="U83" s="6" t="str">
        <f t="shared" si="22"/>
        <v/>
      </c>
      <c r="V83" s="6" t="str">
        <f t="shared" si="23"/>
        <v/>
      </c>
      <c r="W83" s="6" t="str">
        <f t="shared" si="24"/>
        <v/>
      </c>
      <c r="X83" s="6" t="str">
        <f t="shared" si="25"/>
        <v/>
      </c>
      <c r="Y83" s="6" t="str">
        <f t="shared" si="26"/>
        <v/>
      </c>
      <c r="Z83" s="6" t="str" cm="1">
        <f t="array" ref="Z83">_xlfn.IFS(OR(AND(F83=2,G83=7,J83&lt;&gt;""),AND(F83=5,G83=9,H83&gt;=1,I83=8,J83=""),AND(F83=5,G83=9,I83="",J83&lt;&gt;"")),"♭",AND(G83=7,K83="+"),"♯",TRUE,"")</f>
        <v/>
      </c>
      <c r="AA83" s="6" t="str">
        <f t="shared" si="27"/>
        <v/>
      </c>
      <c r="AC83" s="6" t="str">
        <f t="shared" si="16"/>
        <v/>
      </c>
      <c r="AD83" s="6" t="str">
        <f t="shared" si="28"/>
        <v/>
      </c>
      <c r="AE83" s="6" t="str">
        <f t="shared" si="29"/>
        <v/>
      </c>
      <c r="AF83" s="6" t="str" cm="1">
        <f t="array" aca="1" ref="AF83" ca="1">IF(AE83="/",INDEX(INDIRECT(C83&amp;IF(J83="","_dur","_moll")),F83+H83*2+IF(AND(G83=7,H83=2,K83="+"),-2),IF(E83="",1,E83)+IF(AND(G83=7,H83=2,K83="+"),2)),"")</f>
        <v/>
      </c>
      <c r="AL83" s="7" t="str" cm="1">
        <f t="array" aca="1" ref="AL83" ca="1">_xlfn.IFS(M83="x","",AK83&lt;&gt;"",AK83,TRUE,_xlfn.TEXTJOIN("",TRUE,Q83:AJ83))</f>
        <v>Bdim</v>
      </c>
    </row>
    <row r="84" spans="1:38" ht="16.5" customHeight="1" x14ac:dyDescent="0.4">
      <c r="A84" s="6">
        <v>0</v>
      </c>
      <c r="C84" s="7" t="str">
        <f t="shared" ca="1" si="15"/>
        <v>C</v>
      </c>
      <c r="D84" s="7" t="str">
        <f t="shared" si="17"/>
        <v>dur</v>
      </c>
      <c r="F84" s="6">
        <v>6</v>
      </c>
      <c r="G84" s="6">
        <v>7</v>
      </c>
      <c r="H84" s="6">
        <v>1</v>
      </c>
      <c r="I84" s="6">
        <v>8</v>
      </c>
      <c r="M84" s="6" t="s">
        <v>49</v>
      </c>
      <c r="P84" s="7" t="str">
        <f t="shared" si="18"/>
        <v/>
      </c>
      <c r="Q84" s="6" t="str" cm="1">
        <f t="array" aca="1" ref="Q84" ca="1">INDEX(INDIRECT(C84&amp;IF(J84="","_dur","_moll")),F84+IF(I84=8,2),IF(E84="",1,E84))</f>
        <v>C</v>
      </c>
      <c r="R84" s="6" t="str">
        <f t="shared" si="19"/>
        <v/>
      </c>
      <c r="S84" s="6" t="str">
        <f t="shared" si="20"/>
        <v>m</v>
      </c>
      <c r="T84" s="6" t="str">
        <f t="shared" si="21"/>
        <v/>
      </c>
      <c r="U84" s="6" t="str">
        <f t="shared" si="22"/>
        <v/>
      </c>
      <c r="V84" s="6" t="str">
        <f t="shared" si="23"/>
        <v/>
      </c>
      <c r="W84" s="6" t="str">
        <f t="shared" si="24"/>
        <v/>
      </c>
      <c r="X84" s="6" t="str">
        <f t="shared" si="25"/>
        <v/>
      </c>
      <c r="Y84" s="6" t="str">
        <f t="shared" si="26"/>
        <v/>
      </c>
      <c r="Z84" s="6" t="str" cm="1">
        <f t="array" ref="Z84">_xlfn.IFS(OR(AND(F84=2,G84=7,J84&lt;&gt;""),AND(F84=5,G84=9,H84&gt;=1,I84=8,J84=""),AND(F84=5,G84=9,I84="",J84&lt;&gt;"")),"♭",AND(G84=7,K84="+"),"♯",TRUE,"")</f>
        <v/>
      </c>
      <c r="AA84" s="6" t="str">
        <f t="shared" si="27"/>
        <v/>
      </c>
      <c r="AC84" s="6" t="str">
        <f t="shared" si="16"/>
        <v/>
      </c>
      <c r="AD84" s="6" t="str">
        <f t="shared" si="28"/>
        <v/>
      </c>
      <c r="AE84" s="6" t="str">
        <f t="shared" si="29"/>
        <v/>
      </c>
      <c r="AF84" s="6" t="str" cm="1">
        <f t="array" aca="1" ref="AF84" ca="1">IF(AE84="/",INDEX(INDIRECT(C84&amp;IF(J84="","_dur","_moll")),F84+H84*2+IF(AND(G84=7,H84=2,K84="+"),-2),IF(E84="",1,E84)+IF(AND(G84=7,H84=2,K84="+"),2)),"")</f>
        <v/>
      </c>
      <c r="AL84" s="7" t="str" cm="1">
        <f t="array" aca="1" ref="AL84" ca="1">_xlfn.IFS(M84="x","",AK84&lt;&gt;"",AK84,TRUE,_xlfn.TEXTJOIN("",TRUE,Q84:AJ84))</f>
        <v/>
      </c>
    </row>
    <row r="85" spans="1:38" ht="16.5" customHeight="1" x14ac:dyDescent="0.4">
      <c r="A85" s="6">
        <v>0</v>
      </c>
      <c r="C85" s="7" t="str">
        <f t="shared" ca="1" si="15"/>
        <v>C</v>
      </c>
      <c r="D85" s="7" t="str">
        <f t="shared" si="17"/>
        <v>dur</v>
      </c>
      <c r="F85" s="6">
        <v>7</v>
      </c>
      <c r="G85" s="6">
        <v>7</v>
      </c>
      <c r="H85" s="6">
        <v>1</v>
      </c>
      <c r="I85" s="6">
        <v>8</v>
      </c>
      <c r="M85" s="6" t="s">
        <v>49</v>
      </c>
      <c r="P85" s="7" t="str">
        <f t="shared" si="18"/>
        <v/>
      </c>
      <c r="Q85" s="6" t="str" cm="1">
        <f t="array" aca="1" ref="Q85" ca="1">INDEX(INDIRECT(C85&amp;IF(J85="","_dur","_moll")),F85+IF(I85=8,2),IF(E85="",1,E85))</f>
        <v>D</v>
      </c>
      <c r="R85" s="6" t="str">
        <f t="shared" si="19"/>
        <v/>
      </c>
      <c r="S85" s="6" t="str">
        <f t="shared" si="20"/>
        <v/>
      </c>
      <c r="T85" s="6" t="str">
        <f t="shared" si="21"/>
        <v/>
      </c>
      <c r="U85" s="6" t="str">
        <f t="shared" si="22"/>
        <v/>
      </c>
      <c r="V85" s="6" t="str">
        <f t="shared" si="23"/>
        <v/>
      </c>
      <c r="W85" s="6" t="str">
        <f t="shared" si="24"/>
        <v/>
      </c>
      <c r="X85" s="6" t="str">
        <f t="shared" si="25"/>
        <v/>
      </c>
      <c r="Y85" s="6" t="str">
        <f t="shared" si="26"/>
        <v/>
      </c>
      <c r="Z85" s="6" t="str" cm="1">
        <f t="array" ref="Z85">_xlfn.IFS(OR(AND(F85=2,G85=7,J85&lt;&gt;""),AND(F85=5,G85=9,H85&gt;=1,I85=8,J85=""),AND(F85=5,G85=9,I85="",J85&lt;&gt;"")),"♭",AND(G85=7,K85="+"),"♯",TRUE,"")</f>
        <v/>
      </c>
      <c r="AA85" s="6" t="str">
        <f t="shared" si="27"/>
        <v/>
      </c>
      <c r="AC85" s="6" t="str">
        <f t="shared" si="16"/>
        <v/>
      </c>
      <c r="AD85" s="6" t="str">
        <f t="shared" si="28"/>
        <v/>
      </c>
      <c r="AE85" s="6" t="str">
        <f t="shared" si="29"/>
        <v/>
      </c>
      <c r="AF85" s="6" t="str" cm="1">
        <f t="array" aca="1" ref="AF85" ca="1">IF(AE85="/",INDEX(INDIRECT(C85&amp;IF(J85="","_dur","_moll")),F85+H85*2+IF(AND(G85=7,H85=2,K85="+"),-2),IF(E85="",1,E85)+IF(AND(G85=7,H85=2,K85="+"),2)),"")</f>
        <v/>
      </c>
      <c r="AL85" s="7" t="str" cm="1">
        <f t="array" aca="1" ref="AL85" ca="1">_xlfn.IFS(M85="x","",AK85&lt;&gt;"",AK85,TRUE,_xlfn.TEXTJOIN("",TRUE,Q85:AJ85))</f>
        <v/>
      </c>
    </row>
    <row r="86" spans="1:38" ht="16.5" customHeight="1" x14ac:dyDescent="0.4">
      <c r="A86" s="6">
        <v>0</v>
      </c>
      <c r="C86" s="7" t="str">
        <f t="shared" ca="1" si="15"/>
        <v>C</v>
      </c>
      <c r="D86" s="7" t="str">
        <f t="shared" si="17"/>
        <v>dur</v>
      </c>
      <c r="F86" s="6">
        <v>1</v>
      </c>
      <c r="G86" s="6">
        <v>7</v>
      </c>
      <c r="H86" s="6">
        <v>2</v>
      </c>
      <c r="I86" s="6">
        <v>8</v>
      </c>
      <c r="M86" s="6" t="s">
        <v>49</v>
      </c>
      <c r="P86" s="7" t="str">
        <f t="shared" si="18"/>
        <v/>
      </c>
      <c r="Q86" s="6" t="str" cm="1">
        <f t="array" aca="1" ref="Q86" ca="1">INDEX(INDIRECT(C86&amp;IF(J86="","_dur","_moll")),F86+IF(I86=8,2),IF(E86="",1,E86))</f>
        <v>E</v>
      </c>
      <c r="R86" s="6" t="str">
        <f t="shared" si="19"/>
        <v/>
      </c>
      <c r="S86" s="6" t="str">
        <f t="shared" si="20"/>
        <v/>
      </c>
      <c r="T86" s="6" t="str">
        <f t="shared" si="21"/>
        <v/>
      </c>
      <c r="U86" s="6" t="str">
        <f t="shared" si="22"/>
        <v/>
      </c>
      <c r="V86" s="6" t="str">
        <f t="shared" si="23"/>
        <v/>
      </c>
      <c r="W86" s="6" t="str">
        <f t="shared" si="24"/>
        <v/>
      </c>
      <c r="X86" s="6" t="str">
        <f t="shared" si="25"/>
        <v/>
      </c>
      <c r="Y86" s="6" t="str">
        <f t="shared" si="26"/>
        <v/>
      </c>
      <c r="Z86" s="6" t="str" cm="1">
        <f t="array" ref="Z86">_xlfn.IFS(OR(AND(F86=2,G86=7,J86&lt;&gt;""),AND(F86=5,G86=9,H86&gt;=1,I86=8,J86=""),AND(F86=5,G86=9,I86="",J86&lt;&gt;"")),"♭",AND(G86=7,K86="+"),"♯",TRUE,"")</f>
        <v/>
      </c>
      <c r="AA86" s="6" t="str">
        <f t="shared" si="27"/>
        <v/>
      </c>
      <c r="AC86" s="6" t="str">
        <f t="shared" si="16"/>
        <v/>
      </c>
      <c r="AD86" s="6" t="str">
        <f t="shared" si="28"/>
        <v/>
      </c>
      <c r="AE86" s="6" t="str">
        <f t="shared" si="29"/>
        <v>/</v>
      </c>
      <c r="AF86" s="6" t="str" cm="1">
        <f t="array" aca="1" ref="AF86" ca="1">IF(AE86="/",INDEX(INDIRECT(C86&amp;IF(J86="","_dur","_moll")),F86+H86*2+IF(AND(G86=7,H86=2,K86="+"),-2),IF(E86="",1,E86)+IF(AND(G86=7,H86=2,K86="+"),2)),"")</f>
        <v>G</v>
      </c>
      <c r="AL86" s="7" t="str" cm="1">
        <f t="array" aca="1" ref="AL86" ca="1">_xlfn.IFS(M86="x","",AK86&lt;&gt;"",AK86,TRUE,_xlfn.TEXTJOIN("",TRUE,Q86:AJ86))</f>
        <v/>
      </c>
    </row>
    <row r="87" spans="1:38" ht="16.5" customHeight="1" x14ac:dyDescent="0.4">
      <c r="A87" s="6">
        <v>0</v>
      </c>
      <c r="C87" s="7" t="str">
        <f t="shared" ca="1" si="15"/>
        <v>C</v>
      </c>
      <c r="D87" s="7" t="str">
        <f t="shared" si="17"/>
        <v>dur</v>
      </c>
      <c r="F87" s="6">
        <v>2</v>
      </c>
      <c r="G87" s="6">
        <v>7</v>
      </c>
      <c r="H87" s="6">
        <v>2</v>
      </c>
      <c r="I87" s="6">
        <v>8</v>
      </c>
      <c r="M87" s="6" t="s">
        <v>49</v>
      </c>
      <c r="P87" s="7" t="str">
        <f t="shared" si="18"/>
        <v/>
      </c>
      <c r="Q87" s="6" t="str" cm="1">
        <f t="array" aca="1" ref="Q87" ca="1">INDEX(INDIRECT(C87&amp;IF(J87="","_dur","_moll")),F87+IF(I87=8,2),IF(E87="",1,E87))</f>
        <v>F</v>
      </c>
      <c r="R87" s="6" t="str">
        <f t="shared" si="19"/>
        <v/>
      </c>
      <c r="S87" s="6" t="str">
        <f t="shared" si="20"/>
        <v>m</v>
      </c>
      <c r="T87" s="6" t="str">
        <f t="shared" si="21"/>
        <v/>
      </c>
      <c r="U87" s="6" t="str">
        <f t="shared" si="22"/>
        <v/>
      </c>
      <c r="V87" s="6" t="str">
        <f t="shared" si="23"/>
        <v/>
      </c>
      <c r="W87" s="6" t="str">
        <f t="shared" si="24"/>
        <v/>
      </c>
      <c r="X87" s="6" t="str">
        <f t="shared" si="25"/>
        <v/>
      </c>
      <c r="Y87" s="6" t="str">
        <f t="shared" si="26"/>
        <v/>
      </c>
      <c r="Z87" s="6" t="str" cm="1">
        <f t="array" ref="Z87">_xlfn.IFS(OR(AND(F87=2,G87=7,J87&lt;&gt;""),AND(F87=5,G87=9,H87&gt;=1,I87=8,J87=""),AND(F87=5,G87=9,I87="",J87&lt;&gt;"")),"♭",AND(G87=7,K87="+"),"♯",TRUE,"")</f>
        <v/>
      </c>
      <c r="AA87" s="6" t="str">
        <f t="shared" si="27"/>
        <v/>
      </c>
      <c r="AC87" s="6" t="str">
        <f t="shared" si="16"/>
        <v/>
      </c>
      <c r="AD87" s="6" t="str">
        <f t="shared" si="28"/>
        <v/>
      </c>
      <c r="AE87" s="6" t="str">
        <f t="shared" si="29"/>
        <v>/</v>
      </c>
      <c r="AF87" s="6" t="str" cm="1">
        <f t="array" aca="1" ref="AF87" ca="1">IF(AE87="/",INDEX(INDIRECT(C87&amp;IF(J87="","_dur","_moll")),F87+H87*2+IF(AND(G87=7,H87=2,K87="+"),-2),IF(E87="",1,E87)+IF(AND(G87=7,H87=2,K87="+"),2)),"")</f>
        <v>A</v>
      </c>
      <c r="AL87" s="7" t="str" cm="1">
        <f t="array" aca="1" ref="AL87" ca="1">_xlfn.IFS(M87="x","",AK87&lt;&gt;"",AK87,TRUE,_xlfn.TEXTJOIN("",TRUE,Q87:AJ87))</f>
        <v/>
      </c>
    </row>
    <row r="88" spans="1:38" ht="16.5" customHeight="1" x14ac:dyDescent="0.4">
      <c r="A88" s="6">
        <v>0</v>
      </c>
      <c r="C88" s="7" t="str">
        <f t="shared" ca="1" si="15"/>
        <v>C</v>
      </c>
      <c r="D88" s="7" t="str">
        <f t="shared" si="17"/>
        <v>dur</v>
      </c>
      <c r="F88" s="6">
        <v>3</v>
      </c>
      <c r="G88" s="6">
        <v>7</v>
      </c>
      <c r="H88" s="6">
        <v>2</v>
      </c>
      <c r="I88" s="6">
        <v>8</v>
      </c>
      <c r="M88" s="6" t="s">
        <v>49</v>
      </c>
      <c r="P88" s="7" t="str">
        <f t="shared" si="18"/>
        <v/>
      </c>
      <c r="Q88" s="6" t="str" cm="1">
        <f t="array" aca="1" ref="Q88" ca="1">INDEX(INDIRECT(C88&amp;IF(J88="","_dur","_moll")),F88+IF(I88=8,2),IF(E88="",1,E88))</f>
        <v>G</v>
      </c>
      <c r="R88" s="6" t="str">
        <f t="shared" si="19"/>
        <v/>
      </c>
      <c r="S88" s="6" t="str">
        <f t="shared" si="20"/>
        <v>m</v>
      </c>
      <c r="T88" s="6" t="str">
        <f t="shared" si="21"/>
        <v/>
      </c>
      <c r="U88" s="6" t="str">
        <f t="shared" si="22"/>
        <v/>
      </c>
      <c r="V88" s="6" t="str">
        <f t="shared" si="23"/>
        <v/>
      </c>
      <c r="W88" s="6" t="str">
        <f t="shared" si="24"/>
        <v/>
      </c>
      <c r="X88" s="6" t="str">
        <f t="shared" si="25"/>
        <v/>
      </c>
      <c r="Y88" s="6" t="str">
        <f t="shared" si="26"/>
        <v/>
      </c>
      <c r="Z88" s="6" t="str" cm="1">
        <f t="array" ref="Z88">_xlfn.IFS(OR(AND(F88=2,G88=7,J88&lt;&gt;""),AND(F88=5,G88=9,H88&gt;=1,I88=8,J88=""),AND(F88=5,G88=9,I88="",J88&lt;&gt;"")),"♭",AND(G88=7,K88="+"),"♯",TRUE,"")</f>
        <v/>
      </c>
      <c r="AA88" s="6" t="str">
        <f t="shared" si="27"/>
        <v/>
      </c>
      <c r="AC88" s="6" t="str">
        <f t="shared" si="16"/>
        <v/>
      </c>
      <c r="AD88" s="6" t="str">
        <f t="shared" si="28"/>
        <v/>
      </c>
      <c r="AE88" s="6" t="str">
        <f t="shared" si="29"/>
        <v>/</v>
      </c>
      <c r="AF88" s="6" t="str" cm="1">
        <f t="array" aca="1" ref="AF88" ca="1">IF(AE88="/",INDEX(INDIRECT(C88&amp;IF(J88="","_dur","_moll")),F88+H88*2+IF(AND(G88=7,H88=2,K88="+"),-2),IF(E88="",1,E88)+IF(AND(G88=7,H88=2,K88="+"),2)),"")</f>
        <v>B</v>
      </c>
      <c r="AL88" s="7" t="str" cm="1">
        <f t="array" aca="1" ref="AL88" ca="1">_xlfn.IFS(M88="x","",AK88&lt;&gt;"",AK88,TRUE,_xlfn.TEXTJOIN("",TRUE,Q88:AJ88))</f>
        <v/>
      </c>
    </row>
    <row r="89" spans="1:38" ht="16.5" customHeight="1" x14ac:dyDescent="0.4">
      <c r="A89" s="6">
        <v>0</v>
      </c>
      <c r="C89" s="7" t="str">
        <f t="shared" ca="1" si="15"/>
        <v>C</v>
      </c>
      <c r="D89" s="7" t="str">
        <f t="shared" si="17"/>
        <v>dur</v>
      </c>
      <c r="F89" s="6">
        <v>4</v>
      </c>
      <c r="G89" s="6">
        <v>7</v>
      </c>
      <c r="H89" s="6">
        <v>2</v>
      </c>
      <c r="I89" s="6">
        <v>8</v>
      </c>
      <c r="M89" s="6" t="s">
        <v>49</v>
      </c>
      <c r="P89" s="7" t="str">
        <f t="shared" si="18"/>
        <v/>
      </c>
      <c r="Q89" s="6" t="str" cm="1">
        <f t="array" aca="1" ref="Q89" ca="1">INDEX(INDIRECT(C89&amp;IF(J89="","_dur","_moll")),F89+IF(I89=8,2),IF(E89="",1,E89))</f>
        <v>A</v>
      </c>
      <c r="R89" s="6" t="str">
        <f t="shared" si="19"/>
        <v/>
      </c>
      <c r="S89" s="6" t="str">
        <f t="shared" si="20"/>
        <v/>
      </c>
      <c r="T89" s="6" t="str">
        <f t="shared" si="21"/>
        <v/>
      </c>
      <c r="U89" s="6" t="str">
        <f t="shared" si="22"/>
        <v/>
      </c>
      <c r="V89" s="6" t="str">
        <f t="shared" si="23"/>
        <v/>
      </c>
      <c r="W89" s="6" t="str">
        <f t="shared" si="24"/>
        <v/>
      </c>
      <c r="X89" s="6" t="str">
        <f t="shared" si="25"/>
        <v/>
      </c>
      <c r="Y89" s="6" t="str">
        <f t="shared" si="26"/>
        <v/>
      </c>
      <c r="Z89" s="6" t="str" cm="1">
        <f t="array" ref="Z89">_xlfn.IFS(OR(AND(F89=2,G89=7,J89&lt;&gt;""),AND(F89=5,G89=9,H89&gt;=1,I89=8,J89=""),AND(F89=5,G89=9,I89="",J89&lt;&gt;"")),"♭",AND(G89=7,K89="+"),"♯",TRUE,"")</f>
        <v/>
      </c>
      <c r="AA89" s="6" t="str">
        <f t="shared" si="27"/>
        <v/>
      </c>
      <c r="AC89" s="6" t="str">
        <f t="shared" si="16"/>
        <v/>
      </c>
      <c r="AD89" s="6" t="str">
        <f t="shared" si="28"/>
        <v/>
      </c>
      <c r="AE89" s="6" t="str">
        <f t="shared" si="29"/>
        <v>/</v>
      </c>
      <c r="AF89" s="6" t="str" cm="1">
        <f t="array" aca="1" ref="AF89" ca="1">IF(AE89="/",INDEX(INDIRECT(C89&amp;IF(J89="","_dur","_moll")),F89+H89*2+IF(AND(G89=7,H89=2,K89="+"),-2),IF(E89="",1,E89)+IF(AND(G89=7,H89=2,K89="+"),2)),"")</f>
        <v>C</v>
      </c>
      <c r="AL89" s="7" t="str" cm="1">
        <f t="array" aca="1" ref="AL89" ca="1">_xlfn.IFS(M89="x","",AK89&lt;&gt;"",AK89,TRUE,_xlfn.TEXTJOIN("",TRUE,Q89:AJ89))</f>
        <v/>
      </c>
    </row>
    <row r="90" spans="1:38" ht="16.5" customHeight="1" x14ac:dyDescent="0.4">
      <c r="A90" s="6">
        <v>0</v>
      </c>
      <c r="C90" s="7" t="str">
        <f t="shared" ca="1" si="15"/>
        <v>C</v>
      </c>
      <c r="D90" s="7" t="str">
        <f t="shared" si="17"/>
        <v>dur</v>
      </c>
      <c r="F90" s="6">
        <v>5</v>
      </c>
      <c r="G90" s="6">
        <v>7</v>
      </c>
      <c r="H90" s="6">
        <v>2</v>
      </c>
      <c r="I90" s="6">
        <v>8</v>
      </c>
      <c r="P90" s="7" t="str">
        <f t="shared" si="18"/>
        <v>5728</v>
      </c>
      <c r="Q90" s="6" t="str" cm="1">
        <f t="array" aca="1" ref="Q90" ca="1">INDEX(INDIRECT(C90&amp;IF(J90="","_dur","_moll")),F90+IF(I90=8,2),IF(E90="",1,E90))</f>
        <v>B</v>
      </c>
      <c r="R90" s="6" t="str">
        <f t="shared" si="19"/>
        <v/>
      </c>
      <c r="S90" s="6" t="str">
        <f t="shared" si="20"/>
        <v/>
      </c>
      <c r="T90" s="6" t="str">
        <f t="shared" si="21"/>
        <v>dim</v>
      </c>
      <c r="U90" s="6" t="str">
        <f t="shared" si="22"/>
        <v/>
      </c>
      <c r="V90" s="6" t="str">
        <f t="shared" si="23"/>
        <v/>
      </c>
      <c r="W90" s="6" t="str">
        <f t="shared" si="24"/>
        <v/>
      </c>
      <c r="X90" s="6" t="str">
        <f t="shared" si="25"/>
        <v/>
      </c>
      <c r="Y90" s="6" t="str">
        <f t="shared" si="26"/>
        <v/>
      </c>
      <c r="Z90" s="6" t="str" cm="1">
        <f t="array" ref="Z90">_xlfn.IFS(OR(AND(F90=2,G90=7,J90&lt;&gt;""),AND(F90=5,G90=9,H90&gt;=1,I90=8,J90=""),AND(F90=5,G90=9,I90="",J90&lt;&gt;"")),"♭",AND(G90=7,K90="+"),"♯",TRUE,"")</f>
        <v/>
      </c>
      <c r="AA90" s="6" t="str">
        <f t="shared" si="27"/>
        <v/>
      </c>
      <c r="AC90" s="6" t="str">
        <f t="shared" si="16"/>
        <v/>
      </c>
      <c r="AD90" s="6" t="str">
        <f t="shared" si="28"/>
        <v/>
      </c>
      <c r="AE90" s="6" t="str">
        <f t="shared" si="29"/>
        <v>/</v>
      </c>
      <c r="AF90" s="6" t="str" cm="1">
        <f t="array" aca="1" ref="AF90" ca="1">IF(AE90="/",INDEX(INDIRECT(C90&amp;IF(J90="","_dur","_moll")),F90+H90*2+IF(AND(G90=7,H90=2,K90="+"),-2),IF(E90="",1,E90)+IF(AND(G90=7,H90=2,K90="+"),2)),"")</f>
        <v>D</v>
      </c>
      <c r="AL90" s="7" t="str" cm="1">
        <f t="array" aca="1" ref="AL90" ca="1">_xlfn.IFS(M90="x","",AK90&lt;&gt;"",AK90,TRUE,_xlfn.TEXTJOIN("",TRUE,Q90:AJ90))</f>
        <v>Bdim/D</v>
      </c>
    </row>
    <row r="91" spans="1:38" ht="16.5" customHeight="1" x14ac:dyDescent="0.4">
      <c r="A91" s="6">
        <v>0</v>
      </c>
      <c r="C91" s="7" t="str">
        <f t="shared" ca="1" si="15"/>
        <v>C</v>
      </c>
      <c r="D91" s="7" t="str">
        <f t="shared" si="17"/>
        <v>dur</v>
      </c>
      <c r="F91" s="6">
        <v>6</v>
      </c>
      <c r="G91" s="6">
        <v>7</v>
      </c>
      <c r="H91" s="6">
        <v>2</v>
      </c>
      <c r="I91" s="6">
        <v>8</v>
      </c>
      <c r="M91" s="6" t="s">
        <v>49</v>
      </c>
      <c r="P91" s="7" t="str">
        <f t="shared" si="18"/>
        <v/>
      </c>
      <c r="Q91" s="6" t="str" cm="1">
        <f t="array" aca="1" ref="Q91" ca="1">INDEX(INDIRECT(C91&amp;IF(J91="","_dur","_moll")),F91+IF(I91=8,2),IF(E91="",1,E91))</f>
        <v>C</v>
      </c>
      <c r="R91" s="6" t="str">
        <f t="shared" si="19"/>
        <v/>
      </c>
      <c r="S91" s="6" t="str">
        <f t="shared" si="20"/>
        <v>m</v>
      </c>
      <c r="T91" s="6" t="str">
        <f t="shared" si="21"/>
        <v/>
      </c>
      <c r="U91" s="6" t="str">
        <f t="shared" si="22"/>
        <v/>
      </c>
      <c r="V91" s="6" t="str">
        <f t="shared" si="23"/>
        <v/>
      </c>
      <c r="W91" s="6" t="str">
        <f t="shared" si="24"/>
        <v/>
      </c>
      <c r="X91" s="6" t="str">
        <f t="shared" si="25"/>
        <v/>
      </c>
      <c r="Y91" s="6" t="str">
        <f t="shared" si="26"/>
        <v/>
      </c>
      <c r="Z91" s="6" t="str" cm="1">
        <f t="array" ref="Z91">_xlfn.IFS(OR(AND(F91=2,G91=7,J91&lt;&gt;""),AND(F91=5,G91=9,H91&gt;=1,I91=8,J91=""),AND(F91=5,G91=9,I91="",J91&lt;&gt;"")),"♭",AND(G91=7,K91="+"),"♯",TRUE,"")</f>
        <v/>
      </c>
      <c r="AA91" s="6" t="str">
        <f t="shared" si="27"/>
        <v/>
      </c>
      <c r="AC91" s="6" t="str">
        <f t="shared" si="16"/>
        <v/>
      </c>
      <c r="AD91" s="6" t="str">
        <f t="shared" si="28"/>
        <v/>
      </c>
      <c r="AE91" s="6" t="str">
        <f t="shared" si="29"/>
        <v>/</v>
      </c>
      <c r="AF91" s="6" t="str" cm="1">
        <f t="array" aca="1" ref="AF91" ca="1">IF(AE91="/",INDEX(INDIRECT(C91&amp;IF(J91="","_dur","_moll")),F91+H91*2+IF(AND(G91=7,H91=2,K91="+"),-2),IF(E91="",1,E91)+IF(AND(G91=7,H91=2,K91="+"),2)),"")</f>
        <v>E</v>
      </c>
      <c r="AL91" s="7" t="str" cm="1">
        <f t="array" aca="1" ref="AL91" ca="1">_xlfn.IFS(M91="x","",AK91&lt;&gt;"",AK91,TRUE,_xlfn.TEXTJOIN("",TRUE,Q91:AJ91))</f>
        <v/>
      </c>
    </row>
    <row r="92" spans="1:38" ht="16.5" customHeight="1" x14ac:dyDescent="0.4">
      <c r="A92" s="6">
        <v>0</v>
      </c>
      <c r="C92" s="7" t="str">
        <f t="shared" ca="1" si="15"/>
        <v>C</v>
      </c>
      <c r="D92" s="7" t="str">
        <f t="shared" si="17"/>
        <v>dur</v>
      </c>
      <c r="F92" s="6">
        <v>7</v>
      </c>
      <c r="G92" s="6">
        <v>7</v>
      </c>
      <c r="H92" s="6">
        <v>2</v>
      </c>
      <c r="I92" s="6">
        <v>8</v>
      </c>
      <c r="M92" s="6" t="s">
        <v>49</v>
      </c>
      <c r="P92" s="7" t="str">
        <f t="shared" si="18"/>
        <v/>
      </c>
      <c r="Q92" s="6" t="str" cm="1">
        <f t="array" aca="1" ref="Q92" ca="1">INDEX(INDIRECT(C92&amp;IF(J92="","_dur","_moll")),F92+IF(I92=8,2),IF(E92="",1,E92))</f>
        <v>D</v>
      </c>
      <c r="R92" s="6" t="str">
        <f t="shared" si="19"/>
        <v/>
      </c>
      <c r="S92" s="6" t="str">
        <f t="shared" si="20"/>
        <v/>
      </c>
      <c r="T92" s="6" t="str">
        <f t="shared" si="21"/>
        <v/>
      </c>
      <c r="U92" s="6" t="str">
        <f t="shared" si="22"/>
        <v/>
      </c>
      <c r="V92" s="6" t="str">
        <f t="shared" si="23"/>
        <v/>
      </c>
      <c r="W92" s="6" t="str">
        <f t="shared" si="24"/>
        <v/>
      </c>
      <c r="X92" s="6" t="str">
        <f t="shared" si="25"/>
        <v/>
      </c>
      <c r="Y92" s="6" t="str">
        <f t="shared" si="26"/>
        <v/>
      </c>
      <c r="Z92" s="6" t="str" cm="1">
        <f t="array" ref="Z92">_xlfn.IFS(OR(AND(F92=2,G92=7,J92&lt;&gt;""),AND(F92=5,G92=9,H92&gt;=1,I92=8,J92=""),AND(F92=5,G92=9,I92="",J92&lt;&gt;"")),"♭",AND(G92=7,K92="+"),"♯",TRUE,"")</f>
        <v/>
      </c>
      <c r="AA92" s="6" t="str">
        <f t="shared" si="27"/>
        <v/>
      </c>
      <c r="AC92" s="6" t="str">
        <f t="shared" si="16"/>
        <v/>
      </c>
      <c r="AD92" s="6" t="str">
        <f t="shared" si="28"/>
        <v/>
      </c>
      <c r="AE92" s="6" t="str">
        <f t="shared" si="29"/>
        <v>/</v>
      </c>
      <c r="AF92" s="6" t="str" cm="1">
        <f t="array" aca="1" ref="AF92" ca="1">IF(AE92="/",INDEX(INDIRECT(C92&amp;IF(J92="","_dur","_moll")),F92+H92*2+IF(AND(G92=7,H92=2,K92="+"),-2),IF(E92="",1,E92)+IF(AND(G92=7,H92=2,K92="+"),2)),"")</f>
        <v>F</v>
      </c>
      <c r="AL92" s="7" t="str" cm="1">
        <f t="array" aca="1" ref="AL92" ca="1">_xlfn.IFS(M92="x","",AK92&lt;&gt;"",AK92,TRUE,_xlfn.TEXTJOIN("",TRUE,Q92:AJ92))</f>
        <v/>
      </c>
    </row>
    <row r="93" spans="1:38" ht="16.5" customHeight="1" x14ac:dyDescent="0.4">
      <c r="A93" s="6">
        <v>0</v>
      </c>
      <c r="C93" s="7" t="str">
        <f t="shared" ca="1" si="15"/>
        <v>C</v>
      </c>
      <c r="D93" s="7" t="str">
        <f t="shared" si="17"/>
        <v>dur</v>
      </c>
      <c r="F93" s="6">
        <v>1</v>
      </c>
      <c r="G93" s="6">
        <v>7</v>
      </c>
      <c r="H93" s="6">
        <v>3</v>
      </c>
      <c r="I93" s="6">
        <v>8</v>
      </c>
      <c r="M93" s="6" t="s">
        <v>49</v>
      </c>
      <c r="P93" s="7" t="str">
        <f t="shared" si="18"/>
        <v/>
      </c>
      <c r="Q93" s="6" t="str" cm="1">
        <f t="array" aca="1" ref="Q93" ca="1">INDEX(INDIRECT(C93&amp;IF(J93="","_dur","_moll")),F93+IF(I93=8,2),IF(E93="",1,E93))</f>
        <v>E</v>
      </c>
      <c r="R93" s="6" t="str">
        <f t="shared" si="19"/>
        <v/>
      </c>
      <c r="S93" s="6" t="str">
        <f t="shared" si="20"/>
        <v/>
      </c>
      <c r="T93" s="6" t="str">
        <f t="shared" si="21"/>
        <v/>
      </c>
      <c r="U93" s="6" t="str">
        <f t="shared" si="22"/>
        <v/>
      </c>
      <c r="V93" s="6" t="str">
        <f t="shared" si="23"/>
        <v/>
      </c>
      <c r="W93" s="6" t="str">
        <f t="shared" si="24"/>
        <v/>
      </c>
      <c r="X93" s="6" t="str">
        <f t="shared" si="25"/>
        <v/>
      </c>
      <c r="Y93" s="6" t="str">
        <f t="shared" si="26"/>
        <v/>
      </c>
      <c r="Z93" s="6" t="str" cm="1">
        <f t="array" ref="Z93">_xlfn.IFS(OR(AND(F93=2,G93=7,J93&lt;&gt;""),AND(F93=5,G93=9,H93&gt;=1,I93=8,J93=""),AND(F93=5,G93=9,I93="",J93&lt;&gt;"")),"♭",AND(G93=7,K93="+"),"♯",TRUE,"")</f>
        <v/>
      </c>
      <c r="AA93" s="6" t="str">
        <f t="shared" si="27"/>
        <v/>
      </c>
      <c r="AC93" s="6" t="str">
        <f t="shared" si="16"/>
        <v/>
      </c>
      <c r="AD93" s="6" t="str">
        <f t="shared" si="28"/>
        <v/>
      </c>
      <c r="AE93" s="6" t="str">
        <f t="shared" si="29"/>
        <v>/</v>
      </c>
      <c r="AF93" s="6" t="str" cm="1">
        <f t="array" aca="1" ref="AF93" ca="1">IF(AE93="/",INDEX(INDIRECT(C93&amp;IF(J93="","_dur","_moll")),F93+H93*2+IF(AND(G93=7,H93=2,K93="+"),-2),IF(E93="",1,E93)+IF(AND(G93=7,H93=2,K93="+"),2)),"")</f>
        <v>B</v>
      </c>
      <c r="AL93" s="7" t="str" cm="1">
        <f t="array" aca="1" ref="AL93" ca="1">_xlfn.IFS(M93="x","",AK93&lt;&gt;"",AK93,TRUE,_xlfn.TEXTJOIN("",TRUE,Q93:AJ93))</f>
        <v/>
      </c>
    </row>
    <row r="94" spans="1:38" ht="16.5" customHeight="1" x14ac:dyDescent="0.4">
      <c r="A94" s="6">
        <v>0</v>
      </c>
      <c r="C94" s="7" t="str">
        <f t="shared" ca="1" si="15"/>
        <v>C</v>
      </c>
      <c r="D94" s="7" t="str">
        <f t="shared" si="17"/>
        <v>dur</v>
      </c>
      <c r="F94" s="6">
        <v>2</v>
      </c>
      <c r="G94" s="6">
        <v>7</v>
      </c>
      <c r="H94" s="6">
        <v>3</v>
      </c>
      <c r="I94" s="6">
        <v>8</v>
      </c>
      <c r="M94" s="6" t="s">
        <v>49</v>
      </c>
      <c r="P94" s="7" t="str">
        <f t="shared" si="18"/>
        <v/>
      </c>
      <c r="Q94" s="6" t="str" cm="1">
        <f t="array" aca="1" ref="Q94" ca="1">INDEX(INDIRECT(C94&amp;IF(J94="","_dur","_moll")),F94+IF(I94=8,2),IF(E94="",1,E94))</f>
        <v>F</v>
      </c>
      <c r="R94" s="6" t="str">
        <f t="shared" si="19"/>
        <v/>
      </c>
      <c r="S94" s="6" t="str">
        <f t="shared" si="20"/>
        <v>m</v>
      </c>
      <c r="T94" s="6" t="str">
        <f t="shared" si="21"/>
        <v/>
      </c>
      <c r="U94" s="6" t="str">
        <f t="shared" si="22"/>
        <v/>
      </c>
      <c r="V94" s="6" t="str">
        <f t="shared" si="23"/>
        <v/>
      </c>
      <c r="W94" s="6" t="str">
        <f t="shared" si="24"/>
        <v/>
      </c>
      <c r="X94" s="6" t="str">
        <f t="shared" si="25"/>
        <v/>
      </c>
      <c r="Y94" s="6" t="str">
        <f t="shared" si="26"/>
        <v/>
      </c>
      <c r="Z94" s="6" t="str" cm="1">
        <f t="array" ref="Z94">_xlfn.IFS(OR(AND(F94=2,G94=7,J94&lt;&gt;""),AND(F94=5,G94=9,H94&gt;=1,I94=8,J94=""),AND(F94=5,G94=9,I94="",J94&lt;&gt;"")),"♭",AND(G94=7,K94="+"),"♯",TRUE,"")</f>
        <v/>
      </c>
      <c r="AA94" s="6" t="str">
        <f t="shared" si="27"/>
        <v/>
      </c>
      <c r="AC94" s="6" t="str">
        <f t="shared" si="16"/>
        <v/>
      </c>
      <c r="AD94" s="6" t="str">
        <f t="shared" si="28"/>
        <v/>
      </c>
      <c r="AE94" s="6" t="str">
        <f t="shared" si="29"/>
        <v>/</v>
      </c>
      <c r="AF94" s="6" t="str" cm="1">
        <f t="array" aca="1" ref="AF94" ca="1">IF(AE94="/",INDEX(INDIRECT(C94&amp;IF(J94="","_dur","_moll")),F94+H94*2+IF(AND(G94=7,H94=2,K94="+"),-2),IF(E94="",1,E94)+IF(AND(G94=7,H94=2,K94="+"),2)),"")</f>
        <v>C</v>
      </c>
      <c r="AL94" s="7" t="str" cm="1">
        <f t="array" aca="1" ref="AL94" ca="1">_xlfn.IFS(M94="x","",AK94&lt;&gt;"",AK94,TRUE,_xlfn.TEXTJOIN("",TRUE,Q94:AJ94))</f>
        <v/>
      </c>
    </row>
    <row r="95" spans="1:38" ht="16.5" customHeight="1" x14ac:dyDescent="0.4">
      <c r="A95" s="6">
        <v>0</v>
      </c>
      <c r="C95" s="7" t="str">
        <f t="shared" ca="1" si="15"/>
        <v>C</v>
      </c>
      <c r="D95" s="7" t="str">
        <f t="shared" si="17"/>
        <v>dur</v>
      </c>
      <c r="F95" s="6">
        <v>3</v>
      </c>
      <c r="G95" s="6">
        <v>7</v>
      </c>
      <c r="H95" s="6">
        <v>3</v>
      </c>
      <c r="I95" s="6">
        <v>8</v>
      </c>
      <c r="M95" s="6" t="s">
        <v>49</v>
      </c>
      <c r="P95" s="7" t="str">
        <f t="shared" si="18"/>
        <v/>
      </c>
      <c r="Q95" s="6" t="str" cm="1">
        <f t="array" aca="1" ref="Q95" ca="1">INDEX(INDIRECT(C95&amp;IF(J95="","_dur","_moll")),F95+IF(I95=8,2),IF(E95="",1,E95))</f>
        <v>G</v>
      </c>
      <c r="R95" s="6" t="str">
        <f t="shared" si="19"/>
        <v/>
      </c>
      <c r="S95" s="6" t="str">
        <f t="shared" si="20"/>
        <v>m</v>
      </c>
      <c r="T95" s="6" t="str">
        <f t="shared" si="21"/>
        <v/>
      </c>
      <c r="U95" s="6" t="str">
        <f t="shared" si="22"/>
        <v/>
      </c>
      <c r="V95" s="6" t="str">
        <f t="shared" si="23"/>
        <v/>
      </c>
      <c r="W95" s="6" t="str">
        <f t="shared" si="24"/>
        <v/>
      </c>
      <c r="X95" s="6" t="str">
        <f t="shared" si="25"/>
        <v/>
      </c>
      <c r="Y95" s="6" t="str">
        <f t="shared" si="26"/>
        <v/>
      </c>
      <c r="Z95" s="6" t="str" cm="1">
        <f t="array" ref="Z95">_xlfn.IFS(OR(AND(F95=2,G95=7,J95&lt;&gt;""),AND(F95=5,G95=9,H95&gt;=1,I95=8,J95=""),AND(F95=5,G95=9,I95="",J95&lt;&gt;"")),"♭",AND(G95=7,K95="+"),"♯",TRUE,"")</f>
        <v/>
      </c>
      <c r="AA95" s="6" t="str">
        <f t="shared" si="27"/>
        <v/>
      </c>
      <c r="AC95" s="6" t="str">
        <f t="shared" si="16"/>
        <v/>
      </c>
      <c r="AD95" s="6" t="str">
        <f t="shared" si="28"/>
        <v/>
      </c>
      <c r="AE95" s="6" t="str">
        <f t="shared" si="29"/>
        <v>/</v>
      </c>
      <c r="AF95" s="6" t="str" cm="1">
        <f t="array" aca="1" ref="AF95" ca="1">IF(AE95="/",INDEX(INDIRECT(C95&amp;IF(J95="","_dur","_moll")),F95+H95*2+IF(AND(G95=7,H95=2,K95="+"),-2),IF(E95="",1,E95)+IF(AND(G95=7,H95=2,K95="+"),2)),"")</f>
        <v>D</v>
      </c>
      <c r="AL95" s="7" t="str" cm="1">
        <f t="array" aca="1" ref="AL95" ca="1">_xlfn.IFS(M95="x","",AK95&lt;&gt;"",AK95,TRUE,_xlfn.TEXTJOIN("",TRUE,Q95:AJ95))</f>
        <v/>
      </c>
    </row>
    <row r="96" spans="1:38" ht="16.5" customHeight="1" x14ac:dyDescent="0.4">
      <c r="A96" s="6">
        <v>0</v>
      </c>
      <c r="C96" s="7" t="str">
        <f t="shared" ca="1" si="15"/>
        <v>C</v>
      </c>
      <c r="D96" s="7" t="str">
        <f t="shared" si="17"/>
        <v>dur</v>
      </c>
      <c r="F96" s="6">
        <v>4</v>
      </c>
      <c r="G96" s="6">
        <v>7</v>
      </c>
      <c r="H96" s="6">
        <v>3</v>
      </c>
      <c r="I96" s="6">
        <v>8</v>
      </c>
      <c r="M96" s="6" t="s">
        <v>49</v>
      </c>
      <c r="P96" s="7" t="str">
        <f t="shared" si="18"/>
        <v/>
      </c>
      <c r="Q96" s="6" t="str" cm="1">
        <f t="array" aca="1" ref="Q96" ca="1">INDEX(INDIRECT(C96&amp;IF(J96="","_dur","_moll")),F96+IF(I96=8,2),IF(E96="",1,E96))</f>
        <v>A</v>
      </c>
      <c r="R96" s="6" t="str">
        <f t="shared" si="19"/>
        <v/>
      </c>
      <c r="S96" s="6" t="str">
        <f t="shared" si="20"/>
        <v/>
      </c>
      <c r="T96" s="6" t="str">
        <f t="shared" si="21"/>
        <v/>
      </c>
      <c r="U96" s="6" t="str">
        <f t="shared" si="22"/>
        <v/>
      </c>
      <c r="V96" s="6" t="str">
        <f t="shared" si="23"/>
        <v/>
      </c>
      <c r="W96" s="6" t="str">
        <f t="shared" si="24"/>
        <v/>
      </c>
      <c r="X96" s="6" t="str">
        <f t="shared" si="25"/>
        <v/>
      </c>
      <c r="Y96" s="6" t="str">
        <f t="shared" si="26"/>
        <v/>
      </c>
      <c r="Z96" s="6" t="str" cm="1">
        <f t="array" ref="Z96">_xlfn.IFS(OR(AND(F96=2,G96=7,J96&lt;&gt;""),AND(F96=5,G96=9,H96&gt;=1,I96=8,J96=""),AND(F96=5,G96=9,I96="",J96&lt;&gt;"")),"♭",AND(G96=7,K96="+"),"♯",TRUE,"")</f>
        <v/>
      </c>
      <c r="AA96" s="6" t="str">
        <f t="shared" si="27"/>
        <v/>
      </c>
      <c r="AC96" s="6" t="str">
        <f t="shared" si="16"/>
        <v/>
      </c>
      <c r="AD96" s="6" t="str">
        <f t="shared" si="28"/>
        <v/>
      </c>
      <c r="AE96" s="6" t="str">
        <f t="shared" si="29"/>
        <v>/</v>
      </c>
      <c r="AF96" s="6" t="str" cm="1">
        <f t="array" aca="1" ref="AF96" ca="1">IF(AE96="/",INDEX(INDIRECT(C96&amp;IF(J96="","_dur","_moll")),F96+H96*2+IF(AND(G96=7,H96=2,K96="+"),-2),IF(E96="",1,E96)+IF(AND(G96=7,H96=2,K96="+"),2)),"")</f>
        <v>E</v>
      </c>
      <c r="AL96" s="7" t="str" cm="1">
        <f t="array" aca="1" ref="AL96" ca="1">_xlfn.IFS(M96="x","",AK96&lt;&gt;"",AK96,TRUE,_xlfn.TEXTJOIN("",TRUE,Q96:AJ96))</f>
        <v/>
      </c>
    </row>
    <row r="97" spans="1:38" ht="16.5" customHeight="1" x14ac:dyDescent="0.4">
      <c r="A97" s="6">
        <v>0</v>
      </c>
      <c r="C97" s="7" t="str">
        <f t="shared" ca="1" si="15"/>
        <v>C</v>
      </c>
      <c r="D97" s="7" t="str">
        <f t="shared" si="17"/>
        <v>dur</v>
      </c>
      <c r="F97" s="6">
        <v>5</v>
      </c>
      <c r="G97" s="6">
        <v>7</v>
      </c>
      <c r="H97" s="6">
        <v>3</v>
      </c>
      <c r="I97" s="6">
        <v>8</v>
      </c>
      <c r="M97" s="6" t="s">
        <v>49</v>
      </c>
      <c r="P97" s="7" t="str">
        <f t="shared" si="18"/>
        <v/>
      </c>
      <c r="Q97" s="6" t="str" cm="1">
        <f t="array" aca="1" ref="Q97" ca="1">INDEX(INDIRECT(C97&amp;IF(J97="","_dur","_moll")),F97+IF(I97=8,2),IF(E97="",1,E97))</f>
        <v>B</v>
      </c>
      <c r="R97" s="6" t="str">
        <f t="shared" si="19"/>
        <v/>
      </c>
      <c r="S97" s="6" t="str">
        <f t="shared" si="20"/>
        <v/>
      </c>
      <c r="T97" s="6" t="str">
        <f t="shared" si="21"/>
        <v>dim</v>
      </c>
      <c r="U97" s="6" t="str">
        <f t="shared" si="22"/>
        <v/>
      </c>
      <c r="V97" s="6" t="str">
        <f t="shared" si="23"/>
        <v/>
      </c>
      <c r="W97" s="6" t="str">
        <f t="shared" si="24"/>
        <v/>
      </c>
      <c r="X97" s="6" t="str">
        <f t="shared" si="25"/>
        <v/>
      </c>
      <c r="Y97" s="6" t="str">
        <f t="shared" si="26"/>
        <v/>
      </c>
      <c r="Z97" s="6" t="str" cm="1">
        <f t="array" ref="Z97">_xlfn.IFS(OR(AND(F97=2,G97=7,J97&lt;&gt;""),AND(F97=5,G97=9,H97&gt;=1,I97=8,J97=""),AND(F97=5,G97=9,I97="",J97&lt;&gt;"")),"♭",AND(G97=7,K97="+"),"♯",TRUE,"")</f>
        <v/>
      </c>
      <c r="AA97" s="6" t="str">
        <f t="shared" si="27"/>
        <v/>
      </c>
      <c r="AC97" s="6" t="str">
        <f t="shared" si="16"/>
        <v/>
      </c>
      <c r="AD97" s="6" t="str">
        <f t="shared" si="28"/>
        <v/>
      </c>
      <c r="AE97" s="6" t="str">
        <f t="shared" si="29"/>
        <v>/</v>
      </c>
      <c r="AF97" s="6" t="str" cm="1">
        <f t="array" aca="1" ref="AF97" ca="1">IF(AE97="/",INDEX(INDIRECT(C97&amp;IF(J97="","_dur","_moll")),F97+H97*2+IF(AND(G97=7,H97=2,K97="+"),-2),IF(E97="",1,E97)+IF(AND(G97=7,H97=2,K97="+"),2)),"")</f>
        <v>F</v>
      </c>
      <c r="AL97" s="7" t="str" cm="1">
        <f t="array" aca="1" ref="AL97" ca="1">_xlfn.IFS(M97="x","",AK97&lt;&gt;"",AK97,TRUE,_xlfn.TEXTJOIN("",TRUE,Q97:AJ97))</f>
        <v/>
      </c>
    </row>
    <row r="98" spans="1:38" ht="16.5" customHeight="1" x14ac:dyDescent="0.4">
      <c r="A98" s="6">
        <v>0</v>
      </c>
      <c r="C98" s="7" t="str">
        <f t="shared" ca="1" si="15"/>
        <v>C</v>
      </c>
      <c r="D98" s="7" t="str">
        <f t="shared" si="17"/>
        <v>dur</v>
      </c>
      <c r="F98" s="6">
        <v>6</v>
      </c>
      <c r="G98" s="6">
        <v>7</v>
      </c>
      <c r="H98" s="6">
        <v>3</v>
      </c>
      <c r="I98" s="6">
        <v>8</v>
      </c>
      <c r="M98" s="6" t="s">
        <v>49</v>
      </c>
      <c r="P98" s="7" t="str">
        <f t="shared" si="18"/>
        <v/>
      </c>
      <c r="Q98" s="6" t="str" cm="1">
        <f t="array" aca="1" ref="Q98" ca="1">INDEX(INDIRECT(C98&amp;IF(J98="","_dur","_moll")),F98+IF(I98=8,2),IF(E98="",1,E98))</f>
        <v>C</v>
      </c>
      <c r="R98" s="6" t="str">
        <f t="shared" si="19"/>
        <v/>
      </c>
      <c r="S98" s="6" t="str">
        <f t="shared" si="20"/>
        <v>m</v>
      </c>
      <c r="T98" s="6" t="str">
        <f t="shared" si="21"/>
        <v/>
      </c>
      <c r="U98" s="6" t="str">
        <f t="shared" si="22"/>
        <v/>
      </c>
      <c r="V98" s="6" t="str">
        <f t="shared" si="23"/>
        <v/>
      </c>
      <c r="W98" s="6" t="str">
        <f t="shared" si="24"/>
        <v/>
      </c>
      <c r="X98" s="6" t="str">
        <f t="shared" si="25"/>
        <v/>
      </c>
      <c r="Y98" s="6" t="str">
        <f t="shared" si="26"/>
        <v/>
      </c>
      <c r="Z98" s="6" t="str" cm="1">
        <f t="array" ref="Z98">_xlfn.IFS(OR(AND(F98=2,G98=7,J98&lt;&gt;""),AND(F98=5,G98=9,H98&gt;=1,I98=8,J98=""),AND(F98=5,G98=9,I98="",J98&lt;&gt;"")),"♭",AND(G98=7,K98="+"),"♯",TRUE,"")</f>
        <v/>
      </c>
      <c r="AA98" s="6" t="str">
        <f t="shared" si="27"/>
        <v/>
      </c>
      <c r="AC98" s="6" t="str">
        <f t="shared" si="16"/>
        <v/>
      </c>
      <c r="AD98" s="6" t="str">
        <f t="shared" si="28"/>
        <v/>
      </c>
      <c r="AE98" s="6" t="str">
        <f t="shared" si="29"/>
        <v>/</v>
      </c>
      <c r="AF98" s="6" t="str" cm="1">
        <f t="array" aca="1" ref="AF98" ca="1">IF(AE98="/",INDEX(INDIRECT(C98&amp;IF(J98="","_dur","_moll")),F98+H98*2+IF(AND(G98=7,H98=2,K98="+"),-2),IF(E98="",1,E98)+IF(AND(G98=7,H98=2,K98="+"),2)),"")</f>
        <v>G</v>
      </c>
      <c r="AL98" s="7" t="str" cm="1">
        <f t="array" aca="1" ref="AL98" ca="1">_xlfn.IFS(M98="x","",AK98&lt;&gt;"",AK98,TRUE,_xlfn.TEXTJOIN("",TRUE,Q98:AJ98))</f>
        <v/>
      </c>
    </row>
    <row r="99" spans="1:38" ht="16.5" customHeight="1" x14ac:dyDescent="0.4">
      <c r="A99" s="6">
        <v>0</v>
      </c>
      <c r="C99" s="7" t="str">
        <f t="shared" ca="1" si="15"/>
        <v>C</v>
      </c>
      <c r="D99" s="7" t="str">
        <f t="shared" si="17"/>
        <v>dur</v>
      </c>
      <c r="F99" s="6">
        <v>7</v>
      </c>
      <c r="G99" s="6">
        <v>7</v>
      </c>
      <c r="H99" s="6">
        <v>3</v>
      </c>
      <c r="I99" s="6">
        <v>8</v>
      </c>
      <c r="M99" s="6" t="s">
        <v>49</v>
      </c>
      <c r="P99" s="7" t="str">
        <f t="shared" si="18"/>
        <v/>
      </c>
      <c r="Q99" s="6" t="str" cm="1">
        <f t="array" aca="1" ref="Q99" ca="1">INDEX(INDIRECT(C99&amp;IF(J99="","_dur","_moll")),F99+IF(I99=8,2),IF(E99="",1,E99))</f>
        <v>D</v>
      </c>
      <c r="R99" s="6" t="str">
        <f t="shared" si="19"/>
        <v/>
      </c>
      <c r="S99" s="6" t="str">
        <f t="shared" si="20"/>
        <v/>
      </c>
      <c r="T99" s="6" t="str">
        <f t="shared" si="21"/>
        <v/>
      </c>
      <c r="U99" s="6" t="str">
        <f t="shared" si="22"/>
        <v/>
      </c>
      <c r="V99" s="6" t="str">
        <f t="shared" si="23"/>
        <v/>
      </c>
      <c r="W99" s="6" t="str">
        <f t="shared" si="24"/>
        <v/>
      </c>
      <c r="X99" s="6" t="str">
        <f t="shared" si="25"/>
        <v/>
      </c>
      <c r="Y99" s="6" t="str">
        <f t="shared" si="26"/>
        <v/>
      </c>
      <c r="Z99" s="6" t="str" cm="1">
        <f t="array" ref="Z99">_xlfn.IFS(OR(AND(F99=2,G99=7,J99&lt;&gt;""),AND(F99=5,G99=9,H99&gt;=1,I99=8,J99=""),AND(F99=5,G99=9,I99="",J99&lt;&gt;"")),"♭",AND(G99=7,K99="+"),"♯",TRUE,"")</f>
        <v/>
      </c>
      <c r="AA99" s="6" t="str">
        <f t="shared" si="27"/>
        <v/>
      </c>
      <c r="AC99" s="6" t="str">
        <f t="shared" si="16"/>
        <v/>
      </c>
      <c r="AD99" s="6" t="str">
        <f t="shared" si="28"/>
        <v/>
      </c>
      <c r="AE99" s="6" t="str">
        <f t="shared" si="29"/>
        <v>/</v>
      </c>
      <c r="AF99" s="6" t="str" cm="1">
        <f t="array" aca="1" ref="AF99" ca="1">IF(AE99="/",INDEX(INDIRECT(C99&amp;IF(J99="","_dur","_moll")),F99+H99*2+IF(AND(G99=7,H99=2,K99="+"),-2),IF(E99="",1,E99)+IF(AND(G99=7,H99=2,K99="+"),2)),"")</f>
        <v>A</v>
      </c>
      <c r="AL99" s="7" t="str" cm="1">
        <f t="array" aca="1" ref="AL99" ca="1">_xlfn.IFS(M99="x","",AK99&lt;&gt;"",AK99,TRUE,_xlfn.TEXTJOIN("",TRUE,Q99:AJ99))</f>
        <v/>
      </c>
    </row>
    <row r="100" spans="1:38" ht="16.5" customHeight="1" x14ac:dyDescent="0.4">
      <c r="A100" s="6">
        <v>0</v>
      </c>
      <c r="C100" s="7" t="str">
        <f t="shared" ca="1" si="15"/>
        <v>C</v>
      </c>
      <c r="D100" s="7" t="str">
        <f t="shared" si="17"/>
        <v>dur</v>
      </c>
      <c r="F100" s="6">
        <v>1</v>
      </c>
      <c r="G100" s="6">
        <v>7</v>
      </c>
      <c r="J100" s="6">
        <v>0</v>
      </c>
      <c r="M100" s="6" t="s">
        <v>49</v>
      </c>
      <c r="P100" s="7" t="str">
        <f t="shared" si="18"/>
        <v/>
      </c>
      <c r="Q100" s="6" t="str" cm="1">
        <f t="array" aca="1" ref="Q100" ca="1">INDEX(INDIRECT(C100&amp;IF(J100="","_dur","_moll")),F100+IF(I100=8,2),IF(E100="",1,E100))</f>
        <v>C</v>
      </c>
      <c r="R100" s="6" t="str">
        <f t="shared" si="19"/>
        <v/>
      </c>
      <c r="S100" s="6" t="str">
        <f t="shared" si="20"/>
        <v/>
      </c>
      <c r="T100" s="6" t="str">
        <f t="shared" si="21"/>
        <v/>
      </c>
      <c r="U100" s="6" t="str">
        <f t="shared" si="22"/>
        <v/>
      </c>
      <c r="V100" s="6">
        <f t="shared" si="23"/>
        <v>7</v>
      </c>
      <c r="W100" s="6" t="str">
        <f t="shared" si="24"/>
        <v/>
      </c>
      <c r="X100" s="6" t="str">
        <f t="shared" si="25"/>
        <v/>
      </c>
      <c r="Y100" s="6" t="str">
        <f t="shared" si="26"/>
        <v/>
      </c>
      <c r="Z100" s="6" t="str" cm="1">
        <f t="array" ref="Z100">_xlfn.IFS(OR(AND(F100=2,G100=7,J100&lt;&gt;""),AND(F100=5,G100=9,H100&gt;=1,I100=8,J100=""),AND(F100=5,G100=9,I100="",J100&lt;&gt;"")),"♭",AND(G100=7,K100="+"),"♯",TRUE,"")</f>
        <v/>
      </c>
      <c r="AA100" s="6" t="str">
        <f t="shared" si="27"/>
        <v/>
      </c>
      <c r="AC100" s="6" t="str">
        <f t="shared" si="16"/>
        <v/>
      </c>
      <c r="AD100" s="6" t="str">
        <f t="shared" si="28"/>
        <v/>
      </c>
      <c r="AE100" s="6" t="str">
        <f t="shared" si="29"/>
        <v/>
      </c>
      <c r="AF100" s="6" t="str" cm="1">
        <f t="array" aca="1" ref="AF100" ca="1">IF(AE100="/",INDEX(INDIRECT(C100&amp;IF(J100="","_dur","_moll")),F100+H100*2+IF(AND(G100=7,H100=2,K100="+"),-2),IF(E100="",1,E100)+IF(AND(G100=7,H100=2,K100="+"),2)),"")</f>
        <v/>
      </c>
      <c r="AL100" s="7" t="str" cm="1">
        <f t="array" aca="1" ref="AL100" ca="1">_xlfn.IFS(M100="x","",AK100&lt;&gt;"",AK100,TRUE,_xlfn.TEXTJOIN("",TRUE,Q100:AJ100))</f>
        <v/>
      </c>
    </row>
    <row r="101" spans="1:38" ht="16.5" customHeight="1" x14ac:dyDescent="0.4">
      <c r="A101" s="6">
        <v>0</v>
      </c>
      <c r="C101" s="7" t="str">
        <f t="shared" ca="1" si="15"/>
        <v>C</v>
      </c>
      <c r="D101" s="7" t="str">
        <f t="shared" si="17"/>
        <v>dur</v>
      </c>
      <c r="F101" s="6">
        <v>2</v>
      </c>
      <c r="G101" s="6">
        <v>7</v>
      </c>
      <c r="J101" s="6">
        <v>0</v>
      </c>
      <c r="P101" s="7" t="str">
        <f t="shared" si="18"/>
        <v>270</v>
      </c>
      <c r="Q101" s="6" t="str" cm="1">
        <f t="array" aca="1" ref="Q101" ca="1">INDEX(INDIRECT(C101&amp;IF(J101="","_dur","_moll")),F101+IF(I101=8,2),IF(E101="",1,E101))</f>
        <v>D</v>
      </c>
      <c r="R101" s="6" t="str">
        <f t="shared" si="19"/>
        <v/>
      </c>
      <c r="S101" s="6" t="str">
        <f t="shared" si="20"/>
        <v>m</v>
      </c>
      <c r="T101" s="6" t="str">
        <f t="shared" si="21"/>
        <v/>
      </c>
      <c r="U101" s="6" t="str">
        <f t="shared" si="22"/>
        <v/>
      </c>
      <c r="V101" s="6">
        <f t="shared" si="23"/>
        <v>7</v>
      </c>
      <c r="W101" s="6" t="str">
        <f t="shared" si="24"/>
        <v/>
      </c>
      <c r="X101" s="6" t="str">
        <f t="shared" si="25"/>
        <v/>
      </c>
      <c r="Y101" s="6" t="str">
        <f t="shared" si="26"/>
        <v>(</v>
      </c>
      <c r="Z101" s="6" t="str" cm="1">
        <f t="array" ref="Z101">_xlfn.IFS(OR(AND(F101=2,G101=7,J101&lt;&gt;""),AND(F101=5,G101=9,H101&gt;=1,I101=8,J101=""),AND(F101=5,G101=9,I101="",J101&lt;&gt;"")),"♭",AND(G101=7,K101="+"),"♯",TRUE,"")</f>
        <v>♭</v>
      </c>
      <c r="AA101" s="6">
        <f t="shared" si="27"/>
        <v>5</v>
      </c>
      <c r="AC101" s="6" t="str">
        <f t="shared" si="16"/>
        <v/>
      </c>
      <c r="AD101" s="6" t="str">
        <f>IF(Y101="(",")","")</f>
        <v>)</v>
      </c>
      <c r="AE101" s="6" t="str">
        <f t="shared" si="29"/>
        <v/>
      </c>
      <c r="AF101" s="6" t="str" cm="1">
        <f t="array" aca="1" ref="AF101" ca="1">IF(AE101="/",INDEX(INDIRECT(C101&amp;IF(J101="","_dur","_moll")),F101+H101*2+IF(AND(G101=7,H101=2,K101="+"),-2),IF(E101="",1,E101)+IF(AND(G101=7,H101=2,K101="+"),2)),"")</f>
        <v/>
      </c>
      <c r="AL101" s="7" t="str" cm="1">
        <f t="array" aca="1" ref="AL101" ca="1">_xlfn.IFS(M101="x","",AK101&lt;&gt;"",AK101,TRUE,_xlfn.TEXTJOIN("",TRUE,Q101:AJ101))</f>
        <v>Dm7(♭5)</v>
      </c>
    </row>
    <row r="102" spans="1:38" ht="16.5" customHeight="1" x14ac:dyDescent="0.4">
      <c r="A102" s="6">
        <v>0</v>
      </c>
      <c r="C102" s="7" t="str">
        <f t="shared" ca="1" si="15"/>
        <v>C</v>
      </c>
      <c r="D102" s="7" t="str">
        <f t="shared" si="17"/>
        <v>dur</v>
      </c>
      <c r="F102" s="6">
        <v>3</v>
      </c>
      <c r="G102" s="6">
        <v>7</v>
      </c>
      <c r="J102" s="6">
        <v>0</v>
      </c>
      <c r="M102" s="6" t="s">
        <v>49</v>
      </c>
      <c r="P102" s="7" t="str">
        <f t="shared" si="18"/>
        <v/>
      </c>
      <c r="Q102" s="6" t="str" cm="1">
        <f t="array" aca="1" ref="Q102" ca="1">INDEX(INDIRECT(C102&amp;IF(J102="","_dur","_moll")),F102+IF(I102=8,2),IF(E102="",1,E102))</f>
        <v>E♭</v>
      </c>
      <c r="R102" s="6" t="str">
        <f t="shared" si="19"/>
        <v/>
      </c>
      <c r="S102" s="6" t="str">
        <f t="shared" si="20"/>
        <v/>
      </c>
      <c r="T102" s="6" t="str">
        <f t="shared" si="21"/>
        <v/>
      </c>
      <c r="U102" s="6" t="str">
        <f t="shared" si="22"/>
        <v/>
      </c>
      <c r="V102" s="6">
        <f t="shared" si="23"/>
        <v>7</v>
      </c>
      <c r="W102" s="6" t="str">
        <f t="shared" si="24"/>
        <v/>
      </c>
      <c r="X102" s="6" t="str">
        <f t="shared" si="25"/>
        <v/>
      </c>
      <c r="Y102" s="6" t="str">
        <f t="shared" si="26"/>
        <v/>
      </c>
      <c r="Z102" s="6" t="str" cm="1">
        <f t="array" ref="Z102">_xlfn.IFS(OR(AND(F102=2,G102=7,J102&lt;&gt;""),AND(F102=5,G102=9,H102&gt;=1,I102=8,J102=""),AND(F102=5,G102=9,I102="",J102&lt;&gt;"")),"♭",AND(G102=7,K102="+"),"♯",TRUE,"")</f>
        <v/>
      </c>
      <c r="AA102" s="6" t="str">
        <f t="shared" si="27"/>
        <v/>
      </c>
      <c r="AC102" s="6" t="str">
        <f t="shared" si="16"/>
        <v/>
      </c>
      <c r="AD102" s="6" t="str">
        <f t="shared" ref="AD102:AD165" si="30">IF(Y102="(",")","")</f>
        <v/>
      </c>
      <c r="AE102" s="6" t="str">
        <f t="shared" si="29"/>
        <v/>
      </c>
      <c r="AF102" s="6" t="str" cm="1">
        <f t="array" aca="1" ref="AF102" ca="1">IF(AE102="/",INDEX(INDIRECT(C102&amp;IF(J102="","_dur","_moll")),F102+H102*2+IF(AND(G102=7,H102=2,K102="+"),-2),IF(E102="",1,E102)+IF(AND(G102=7,H102=2,K102="+"),2)),"")</f>
        <v/>
      </c>
      <c r="AL102" s="7" t="str" cm="1">
        <f t="array" aca="1" ref="AL102" ca="1">_xlfn.IFS(M102="x","",AK102&lt;&gt;"",AK102,TRUE,_xlfn.TEXTJOIN("",TRUE,Q102:AJ102))</f>
        <v/>
      </c>
    </row>
    <row r="103" spans="1:38" ht="16.5" customHeight="1" x14ac:dyDescent="0.4">
      <c r="A103" s="6">
        <v>0</v>
      </c>
      <c r="C103" s="7" t="str">
        <f t="shared" ca="1" si="15"/>
        <v>C</v>
      </c>
      <c r="D103" s="7" t="str">
        <f t="shared" si="17"/>
        <v>dur</v>
      </c>
      <c r="F103" s="6">
        <v>4</v>
      </c>
      <c r="G103" s="6">
        <v>7</v>
      </c>
      <c r="J103" s="6">
        <v>0</v>
      </c>
      <c r="P103" s="7" t="str">
        <f t="shared" si="18"/>
        <v>470</v>
      </c>
      <c r="Q103" s="6" t="str" cm="1">
        <f t="array" aca="1" ref="Q103" ca="1">INDEX(INDIRECT(C103&amp;IF(J103="","_dur","_moll")),F103+IF(I103=8,2),IF(E103="",1,E103))</f>
        <v>F</v>
      </c>
      <c r="R103" s="6" t="str">
        <f t="shared" si="19"/>
        <v/>
      </c>
      <c r="S103" s="6" t="str">
        <f t="shared" si="20"/>
        <v>m</v>
      </c>
      <c r="T103" s="6" t="str">
        <f t="shared" si="21"/>
        <v/>
      </c>
      <c r="U103" s="6" t="str">
        <f t="shared" si="22"/>
        <v/>
      </c>
      <c r="V103" s="6">
        <f t="shared" si="23"/>
        <v>7</v>
      </c>
      <c r="W103" s="6" t="str">
        <f t="shared" si="24"/>
        <v/>
      </c>
      <c r="X103" s="6" t="str">
        <f t="shared" si="25"/>
        <v/>
      </c>
      <c r="Y103" s="6" t="str">
        <f t="shared" si="26"/>
        <v/>
      </c>
      <c r="Z103" s="6" t="str" cm="1">
        <f t="array" ref="Z103">_xlfn.IFS(OR(AND(F103=2,G103=7,J103&lt;&gt;""),AND(F103=5,G103=9,H103&gt;=1,I103=8,J103=""),AND(F103=5,G103=9,I103="",J103&lt;&gt;"")),"♭",AND(G103=7,K103="+"),"♯",TRUE,"")</f>
        <v/>
      </c>
      <c r="AA103" s="6" t="str">
        <f t="shared" si="27"/>
        <v/>
      </c>
      <c r="AC103" s="6" t="str">
        <f t="shared" si="16"/>
        <v/>
      </c>
      <c r="AD103" s="6" t="str">
        <f t="shared" si="30"/>
        <v/>
      </c>
      <c r="AE103" s="6" t="str">
        <f t="shared" si="29"/>
        <v/>
      </c>
      <c r="AF103" s="6" t="str" cm="1">
        <f t="array" aca="1" ref="AF103" ca="1">IF(AE103="/",INDEX(INDIRECT(C103&amp;IF(J103="","_dur","_moll")),F103+H103*2+IF(AND(G103=7,H103=2,K103="+"),-2),IF(E103="",1,E103)+IF(AND(G103=7,H103=2,K103="+"),2)),"")</f>
        <v/>
      </c>
      <c r="AL103" s="7" t="str" cm="1">
        <f t="array" aca="1" ref="AL103" ca="1">_xlfn.IFS(M103="x","",AK103&lt;&gt;"",AK103,TRUE,_xlfn.TEXTJOIN("",TRUE,Q103:AJ103))</f>
        <v>Fm7</v>
      </c>
    </row>
    <row r="104" spans="1:38" ht="16.5" customHeight="1" x14ac:dyDescent="0.4">
      <c r="A104" s="6">
        <v>0</v>
      </c>
      <c r="C104" s="7" t="str">
        <f t="shared" ca="1" si="15"/>
        <v>C</v>
      </c>
      <c r="D104" s="7" t="str">
        <f t="shared" si="17"/>
        <v>dur</v>
      </c>
      <c r="F104" s="6">
        <v>5</v>
      </c>
      <c r="G104" s="6">
        <v>7</v>
      </c>
      <c r="J104" s="6">
        <v>0</v>
      </c>
      <c r="M104" s="6" t="s">
        <v>49</v>
      </c>
      <c r="P104" s="7" t="str">
        <f t="shared" si="18"/>
        <v/>
      </c>
      <c r="Q104" s="6" t="str" cm="1">
        <f t="array" aca="1" ref="Q104" ca="1">INDEX(INDIRECT(C104&amp;IF(J104="","_dur","_moll")),F104+IF(I104=8,2),IF(E104="",1,E104))</f>
        <v>G</v>
      </c>
      <c r="R104" s="6" t="str">
        <f t="shared" si="19"/>
        <v/>
      </c>
      <c r="S104" s="6" t="str">
        <f t="shared" si="20"/>
        <v/>
      </c>
      <c r="T104" s="6" t="str">
        <f t="shared" si="21"/>
        <v/>
      </c>
      <c r="U104" s="6" t="str">
        <f t="shared" si="22"/>
        <v/>
      </c>
      <c r="V104" s="6">
        <f t="shared" si="23"/>
        <v>7</v>
      </c>
      <c r="W104" s="6" t="str">
        <f t="shared" si="24"/>
        <v/>
      </c>
      <c r="X104" s="6" t="str">
        <f t="shared" si="25"/>
        <v/>
      </c>
      <c r="Y104" s="6" t="str">
        <f t="shared" si="26"/>
        <v/>
      </c>
      <c r="Z104" s="6" t="str" cm="1">
        <f t="array" ref="Z104">_xlfn.IFS(OR(AND(F104=2,G104=7,J104&lt;&gt;""),AND(F104=5,G104=9,H104&gt;=1,I104=8,J104=""),AND(F104=5,G104=9,I104="",J104&lt;&gt;"")),"♭",AND(G104=7,K104="+"),"♯",TRUE,"")</f>
        <v/>
      </c>
      <c r="AA104" s="6" t="str">
        <f t="shared" si="27"/>
        <v/>
      </c>
      <c r="AC104" s="6" t="str">
        <f t="shared" si="16"/>
        <v/>
      </c>
      <c r="AD104" s="6" t="str">
        <f t="shared" si="30"/>
        <v/>
      </c>
      <c r="AE104" s="6" t="str">
        <f t="shared" si="29"/>
        <v/>
      </c>
      <c r="AF104" s="6" t="str" cm="1">
        <f t="array" aca="1" ref="AF104" ca="1">IF(AE104="/",INDEX(INDIRECT(C104&amp;IF(J104="","_dur","_moll")),F104+H104*2+IF(AND(G104=7,H104=2,K104="+"),-2),IF(E104="",1,E104)+IF(AND(G104=7,H104=2,K104="+"),2)),"")</f>
        <v/>
      </c>
      <c r="AL104" s="7" t="str" cm="1">
        <f t="array" aca="1" ref="AL104" ca="1">_xlfn.IFS(M104="x","",AK104&lt;&gt;"",AK104,TRUE,_xlfn.TEXTJOIN("",TRUE,Q104:AJ104))</f>
        <v/>
      </c>
    </row>
    <row r="105" spans="1:38" ht="16.5" customHeight="1" x14ac:dyDescent="0.4">
      <c r="A105" s="6">
        <v>0</v>
      </c>
      <c r="C105" s="7" t="str">
        <f t="shared" ca="1" si="15"/>
        <v>C</v>
      </c>
      <c r="D105" s="7" t="str">
        <f t="shared" si="17"/>
        <v>dur</v>
      </c>
      <c r="F105" s="6">
        <v>6</v>
      </c>
      <c r="G105" s="6">
        <v>7</v>
      </c>
      <c r="J105" s="6">
        <v>0</v>
      </c>
      <c r="P105" s="7" t="str">
        <f t="shared" si="18"/>
        <v>670</v>
      </c>
      <c r="Q105" s="6" t="str" cm="1">
        <f t="array" aca="1" ref="Q105" ca="1">INDEX(INDIRECT(C105&amp;IF(J105="","_dur","_moll")),F105+IF(I105=8,2),IF(E105="",1,E105))</f>
        <v>A♭</v>
      </c>
      <c r="R105" s="6" t="str">
        <f t="shared" si="19"/>
        <v>M</v>
      </c>
      <c r="S105" s="6" t="str">
        <f t="shared" si="20"/>
        <v/>
      </c>
      <c r="T105" s="6" t="str">
        <f t="shared" si="21"/>
        <v/>
      </c>
      <c r="U105" s="6" t="str">
        <f t="shared" si="22"/>
        <v/>
      </c>
      <c r="V105" s="6">
        <f t="shared" si="23"/>
        <v>7</v>
      </c>
      <c r="W105" s="6" t="str">
        <f t="shared" si="24"/>
        <v/>
      </c>
      <c r="X105" s="6" t="str">
        <f t="shared" si="25"/>
        <v/>
      </c>
      <c r="Y105" s="6" t="str">
        <f t="shared" si="26"/>
        <v/>
      </c>
      <c r="Z105" s="6" t="str" cm="1">
        <f t="array" ref="Z105">_xlfn.IFS(OR(AND(F105=2,G105=7,J105&lt;&gt;""),AND(F105=5,G105=9,H105&gt;=1,I105=8,J105=""),AND(F105=5,G105=9,I105="",J105&lt;&gt;"")),"♭",AND(G105=7,K105="+"),"♯",TRUE,"")</f>
        <v/>
      </c>
      <c r="AA105" s="6" t="str">
        <f t="shared" si="27"/>
        <v/>
      </c>
      <c r="AC105" s="6" t="str">
        <f t="shared" si="16"/>
        <v/>
      </c>
      <c r="AD105" s="6" t="str">
        <f t="shared" si="30"/>
        <v/>
      </c>
      <c r="AE105" s="6" t="str">
        <f t="shared" si="29"/>
        <v/>
      </c>
      <c r="AF105" s="6" t="str" cm="1">
        <f t="array" aca="1" ref="AF105" ca="1">IF(AE105="/",INDEX(INDIRECT(C105&amp;IF(J105="","_dur","_moll")),F105+H105*2+IF(AND(G105=7,H105=2,K105="+"),-2),IF(E105="",1,E105)+IF(AND(G105=7,H105=2,K105="+"),2)),"")</f>
        <v/>
      </c>
      <c r="AL105" s="7" t="str" cm="1">
        <f t="array" aca="1" ref="AL105" ca="1">_xlfn.IFS(M105="x","",AK105&lt;&gt;"",AK105,TRUE,_xlfn.TEXTJOIN("",TRUE,Q105:AJ105))</f>
        <v>A♭M7</v>
      </c>
    </row>
    <row r="106" spans="1:38" ht="16.5" customHeight="1" x14ac:dyDescent="0.4">
      <c r="A106" s="6">
        <v>0</v>
      </c>
      <c r="C106" s="7" t="str">
        <f t="shared" ca="1" si="15"/>
        <v>C</v>
      </c>
      <c r="D106" s="7" t="str">
        <f t="shared" si="17"/>
        <v>dur</v>
      </c>
      <c r="F106" s="6">
        <v>7</v>
      </c>
      <c r="G106" s="6">
        <v>7</v>
      </c>
      <c r="J106" s="6">
        <v>0</v>
      </c>
      <c r="M106" s="6" t="s">
        <v>49</v>
      </c>
      <c r="P106" s="7" t="str">
        <f t="shared" si="18"/>
        <v/>
      </c>
      <c r="Q106" s="6" t="str" cm="1">
        <f t="array" aca="1" ref="Q106" ca="1">INDEX(INDIRECT(C106&amp;IF(J106="","_dur","_moll")),F106+IF(I106=8,2),IF(E106="",1,E106))</f>
        <v>B</v>
      </c>
      <c r="R106" s="6" t="str">
        <f t="shared" si="19"/>
        <v/>
      </c>
      <c r="S106" s="6" t="str">
        <f t="shared" si="20"/>
        <v/>
      </c>
      <c r="T106" s="6" t="str">
        <f t="shared" si="21"/>
        <v/>
      </c>
      <c r="U106" s="6" t="str">
        <f t="shared" si="22"/>
        <v/>
      </c>
      <c r="V106" s="6">
        <f t="shared" si="23"/>
        <v>7</v>
      </c>
      <c r="W106" s="6" t="str">
        <f t="shared" si="24"/>
        <v/>
      </c>
      <c r="X106" s="6" t="str">
        <f t="shared" si="25"/>
        <v/>
      </c>
      <c r="Y106" s="6" t="str">
        <f t="shared" si="26"/>
        <v/>
      </c>
      <c r="Z106" s="6" t="str" cm="1">
        <f t="array" ref="Z106">_xlfn.IFS(OR(AND(F106=2,G106=7,J106&lt;&gt;""),AND(F106=5,G106=9,H106&gt;=1,I106=8,J106=""),AND(F106=5,G106=9,I106="",J106&lt;&gt;"")),"♭",AND(G106=7,K106="+"),"♯",TRUE,"")</f>
        <v/>
      </c>
      <c r="AA106" s="6" t="str">
        <f t="shared" si="27"/>
        <v/>
      </c>
      <c r="AC106" s="6" t="str">
        <f t="shared" si="16"/>
        <v/>
      </c>
      <c r="AD106" s="6" t="str">
        <f t="shared" si="30"/>
        <v/>
      </c>
      <c r="AE106" s="6" t="str">
        <f t="shared" si="29"/>
        <v/>
      </c>
      <c r="AF106" s="6" t="str" cm="1">
        <f t="array" aca="1" ref="AF106" ca="1">IF(AE106="/",INDEX(INDIRECT(C106&amp;IF(J106="","_dur","_moll")),F106+H106*2+IF(AND(G106=7,H106=2,K106="+"),-2),IF(E106="",1,E106)+IF(AND(G106=7,H106=2,K106="+"),2)),"")</f>
        <v/>
      </c>
      <c r="AL106" s="7" t="str" cm="1">
        <f t="array" aca="1" ref="AL106" ca="1">_xlfn.IFS(M106="x","",AK106&lt;&gt;"",AK106,TRUE,_xlfn.TEXTJOIN("",TRUE,Q106:AJ106))</f>
        <v/>
      </c>
    </row>
    <row r="107" spans="1:38" ht="16.5" customHeight="1" x14ac:dyDescent="0.4">
      <c r="A107" s="6">
        <v>0</v>
      </c>
      <c r="C107" s="7" t="str">
        <f t="shared" ca="1" si="15"/>
        <v>C</v>
      </c>
      <c r="D107" s="7" t="str">
        <f t="shared" si="17"/>
        <v>dur</v>
      </c>
      <c r="F107" s="6">
        <v>1</v>
      </c>
      <c r="G107" s="6">
        <v>7</v>
      </c>
      <c r="H107" s="6">
        <v>1</v>
      </c>
      <c r="J107" s="6">
        <v>0</v>
      </c>
      <c r="M107" s="6" t="s">
        <v>49</v>
      </c>
      <c r="P107" s="7" t="str">
        <f t="shared" si="18"/>
        <v/>
      </c>
      <c r="Q107" s="6" t="str" cm="1">
        <f t="array" aca="1" ref="Q107" ca="1">INDEX(INDIRECT(C107&amp;IF(J107="","_dur","_moll")),F107+IF(I107=8,2),IF(E107="",1,E107))</f>
        <v>C</v>
      </c>
      <c r="R107" s="6" t="str">
        <f t="shared" si="19"/>
        <v/>
      </c>
      <c r="S107" s="6" t="str">
        <f t="shared" si="20"/>
        <v/>
      </c>
      <c r="T107" s="6" t="str">
        <f t="shared" si="21"/>
        <v/>
      </c>
      <c r="U107" s="6" t="str">
        <f t="shared" si="22"/>
        <v/>
      </c>
      <c r="V107" s="6">
        <f t="shared" si="23"/>
        <v>7</v>
      </c>
      <c r="W107" s="6" t="str">
        <f t="shared" si="24"/>
        <v/>
      </c>
      <c r="X107" s="6" t="str">
        <f t="shared" si="25"/>
        <v/>
      </c>
      <c r="Y107" s="6" t="str">
        <f t="shared" si="26"/>
        <v/>
      </c>
      <c r="Z107" s="6" t="str" cm="1">
        <f t="array" ref="Z107">_xlfn.IFS(OR(AND(F107=2,G107=7,J107&lt;&gt;""),AND(F107=5,G107=9,H107&gt;=1,I107=8,J107=""),AND(F107=5,G107=9,I107="",J107&lt;&gt;"")),"♭",AND(G107=7,K107="+"),"♯",TRUE,"")</f>
        <v/>
      </c>
      <c r="AA107" s="6" t="str">
        <f t="shared" si="27"/>
        <v/>
      </c>
      <c r="AC107" s="6" t="str">
        <f t="shared" si="16"/>
        <v/>
      </c>
      <c r="AD107" s="6" t="str">
        <f t="shared" si="30"/>
        <v/>
      </c>
      <c r="AE107" s="6" t="str">
        <f t="shared" si="29"/>
        <v>/</v>
      </c>
      <c r="AF107" s="6" t="str" cm="1">
        <f t="array" aca="1" ref="AF107" ca="1">IF(AE107="/",INDEX(INDIRECT(C107&amp;IF(J107="","_dur","_moll")),F107+H107*2+IF(AND(G107=7,H107=2,K107="+"),-2),IF(E107="",1,E107)+IF(AND(G107=7,H107=2,K107="+"),2)),"")</f>
        <v>E♭</v>
      </c>
      <c r="AL107" s="7" t="str" cm="1">
        <f t="array" aca="1" ref="AL107" ca="1">_xlfn.IFS(M107="x","",AK107&lt;&gt;"",AK107,TRUE,_xlfn.TEXTJOIN("",TRUE,Q107:AJ107))</f>
        <v/>
      </c>
    </row>
    <row r="108" spans="1:38" ht="16.5" customHeight="1" x14ac:dyDescent="0.4">
      <c r="A108" s="6">
        <v>0</v>
      </c>
      <c r="C108" s="7" t="str">
        <f t="shared" ca="1" si="15"/>
        <v>C</v>
      </c>
      <c r="D108" s="7" t="str">
        <f t="shared" si="17"/>
        <v>dur</v>
      </c>
      <c r="F108" s="6">
        <v>2</v>
      </c>
      <c r="G108" s="6">
        <v>7</v>
      </c>
      <c r="H108" s="6">
        <v>1</v>
      </c>
      <c r="J108" s="6">
        <v>0</v>
      </c>
      <c r="P108" s="7" t="str">
        <f t="shared" si="18"/>
        <v>2710</v>
      </c>
      <c r="Q108" s="6" t="str" cm="1">
        <f t="array" aca="1" ref="Q108" ca="1">INDEX(INDIRECT(C108&amp;IF(J108="","_dur","_moll")),F108+IF(I108=8,2),IF(E108="",1,E108))</f>
        <v>D</v>
      </c>
      <c r="R108" s="6" t="str">
        <f t="shared" si="19"/>
        <v/>
      </c>
      <c r="S108" s="6" t="str">
        <f t="shared" si="20"/>
        <v>m</v>
      </c>
      <c r="T108" s="6" t="str">
        <f t="shared" si="21"/>
        <v/>
      </c>
      <c r="U108" s="6" t="str">
        <f t="shared" si="22"/>
        <v/>
      </c>
      <c r="V108" s="6">
        <f t="shared" si="23"/>
        <v>7</v>
      </c>
      <c r="W108" s="6" t="str">
        <f t="shared" si="24"/>
        <v/>
      </c>
      <c r="X108" s="6" t="str">
        <f t="shared" si="25"/>
        <v/>
      </c>
      <c r="Y108" s="6" t="str">
        <f t="shared" si="26"/>
        <v>(</v>
      </c>
      <c r="Z108" s="6" t="str" cm="1">
        <f t="array" ref="Z108">_xlfn.IFS(OR(AND(F108=2,G108=7,J108&lt;&gt;""),AND(F108=5,G108=9,H108&gt;=1,I108=8,J108=""),AND(F108=5,G108=9,I108="",J108&lt;&gt;"")),"♭",AND(G108=7,K108="+"),"♯",TRUE,"")</f>
        <v>♭</v>
      </c>
      <c r="AA108" s="6">
        <f t="shared" si="27"/>
        <v>5</v>
      </c>
      <c r="AC108" s="6" t="str">
        <f t="shared" si="16"/>
        <v/>
      </c>
      <c r="AD108" s="6" t="str">
        <f t="shared" si="30"/>
        <v>)</v>
      </c>
      <c r="AE108" s="6" t="str">
        <f t="shared" si="29"/>
        <v>/</v>
      </c>
      <c r="AF108" s="6" t="str" cm="1">
        <f t="array" aca="1" ref="AF108" ca="1">IF(AE108="/",INDEX(INDIRECT(C108&amp;IF(J108="","_dur","_moll")),F108+H108*2+IF(AND(G108=7,H108=2,K108="+"),-2),IF(E108="",1,E108)+IF(AND(G108=7,H108=2,K108="+"),2)),"")</f>
        <v>F</v>
      </c>
      <c r="AL108" s="7" t="str" cm="1">
        <f t="array" aca="1" ref="AL108" ca="1">_xlfn.IFS(M108="x","",AK108&lt;&gt;"",AK108,TRUE,_xlfn.TEXTJOIN("",TRUE,Q108:AJ108))</f>
        <v>Dm7(♭5)/F</v>
      </c>
    </row>
    <row r="109" spans="1:38" ht="16.5" customHeight="1" x14ac:dyDescent="0.4">
      <c r="A109" s="6">
        <v>0</v>
      </c>
      <c r="C109" s="7" t="str">
        <f t="shared" ca="1" si="15"/>
        <v>C</v>
      </c>
      <c r="D109" s="7" t="str">
        <f t="shared" si="17"/>
        <v>dur</v>
      </c>
      <c r="F109" s="6">
        <v>3</v>
      </c>
      <c r="G109" s="6">
        <v>7</v>
      </c>
      <c r="H109" s="6">
        <v>1</v>
      </c>
      <c r="J109" s="6">
        <v>0</v>
      </c>
      <c r="M109" s="6" t="s">
        <v>49</v>
      </c>
      <c r="P109" s="7" t="str">
        <f t="shared" si="18"/>
        <v/>
      </c>
      <c r="Q109" s="6" t="str" cm="1">
        <f t="array" aca="1" ref="Q109" ca="1">INDEX(INDIRECT(C109&amp;IF(J109="","_dur","_moll")),F109+IF(I109=8,2),IF(E109="",1,E109))</f>
        <v>E♭</v>
      </c>
      <c r="R109" s="6" t="str">
        <f t="shared" si="19"/>
        <v/>
      </c>
      <c r="S109" s="6" t="str">
        <f t="shared" si="20"/>
        <v/>
      </c>
      <c r="T109" s="6" t="str">
        <f t="shared" si="21"/>
        <v/>
      </c>
      <c r="U109" s="6" t="str">
        <f t="shared" si="22"/>
        <v/>
      </c>
      <c r="V109" s="6">
        <f t="shared" si="23"/>
        <v>7</v>
      </c>
      <c r="W109" s="6" t="str">
        <f t="shared" si="24"/>
        <v/>
      </c>
      <c r="X109" s="6" t="str">
        <f t="shared" si="25"/>
        <v/>
      </c>
      <c r="Y109" s="6" t="str">
        <f t="shared" si="26"/>
        <v/>
      </c>
      <c r="Z109" s="6" t="str" cm="1">
        <f t="array" ref="Z109">_xlfn.IFS(OR(AND(F109=2,G109=7,J109&lt;&gt;""),AND(F109=5,G109=9,H109&gt;=1,I109=8,J109=""),AND(F109=5,G109=9,I109="",J109&lt;&gt;"")),"♭",AND(G109=7,K109="+"),"♯",TRUE,"")</f>
        <v/>
      </c>
      <c r="AA109" s="6" t="str">
        <f t="shared" si="27"/>
        <v/>
      </c>
      <c r="AC109" s="6" t="str">
        <f t="shared" si="16"/>
        <v/>
      </c>
      <c r="AD109" s="6" t="str">
        <f t="shared" si="30"/>
        <v/>
      </c>
      <c r="AE109" s="6" t="str">
        <f t="shared" si="29"/>
        <v>/</v>
      </c>
      <c r="AF109" s="6" t="str" cm="1">
        <f t="array" aca="1" ref="AF109" ca="1">IF(AE109="/",INDEX(INDIRECT(C109&amp;IF(J109="","_dur","_moll")),F109+H109*2+IF(AND(G109=7,H109=2,K109="+"),-2),IF(E109="",1,E109)+IF(AND(G109=7,H109=2,K109="+"),2)),"")</f>
        <v>G</v>
      </c>
      <c r="AL109" s="7" t="str" cm="1">
        <f t="array" aca="1" ref="AL109" ca="1">_xlfn.IFS(M109="x","",AK109&lt;&gt;"",AK109,TRUE,_xlfn.TEXTJOIN("",TRUE,Q109:AJ109))</f>
        <v/>
      </c>
    </row>
    <row r="110" spans="1:38" ht="16.5" customHeight="1" x14ac:dyDescent="0.4">
      <c r="A110" s="6">
        <v>0</v>
      </c>
      <c r="C110" s="7" t="str">
        <f t="shared" ca="1" si="15"/>
        <v>C</v>
      </c>
      <c r="D110" s="7" t="str">
        <f t="shared" si="17"/>
        <v>dur</v>
      </c>
      <c r="F110" s="6">
        <v>4</v>
      </c>
      <c r="G110" s="6">
        <v>7</v>
      </c>
      <c r="H110" s="6">
        <v>1</v>
      </c>
      <c r="J110" s="6">
        <v>0</v>
      </c>
      <c r="P110" s="7" t="str">
        <f t="shared" si="18"/>
        <v>4710</v>
      </c>
      <c r="Q110" s="6" t="str" cm="1">
        <f t="array" aca="1" ref="Q110" ca="1">INDEX(INDIRECT(C110&amp;IF(J110="","_dur","_moll")),F110+IF(I110=8,2),IF(E110="",1,E110))</f>
        <v>F</v>
      </c>
      <c r="R110" s="6" t="str">
        <f t="shared" si="19"/>
        <v/>
      </c>
      <c r="S110" s="6" t="str">
        <f t="shared" si="20"/>
        <v>m</v>
      </c>
      <c r="T110" s="6" t="str">
        <f t="shared" si="21"/>
        <v/>
      </c>
      <c r="U110" s="6" t="str">
        <f t="shared" si="22"/>
        <v/>
      </c>
      <c r="V110" s="6">
        <f t="shared" si="23"/>
        <v>7</v>
      </c>
      <c r="W110" s="6" t="str">
        <f t="shared" si="24"/>
        <v/>
      </c>
      <c r="X110" s="6" t="str">
        <f t="shared" si="25"/>
        <v/>
      </c>
      <c r="Y110" s="6" t="str">
        <f t="shared" si="26"/>
        <v/>
      </c>
      <c r="Z110" s="6" t="str" cm="1">
        <f t="array" ref="Z110">_xlfn.IFS(OR(AND(F110=2,G110=7,J110&lt;&gt;""),AND(F110=5,G110=9,H110&gt;=1,I110=8,J110=""),AND(F110=5,G110=9,I110="",J110&lt;&gt;"")),"♭",AND(G110=7,K110="+"),"♯",TRUE,"")</f>
        <v/>
      </c>
      <c r="AA110" s="6" t="str">
        <f t="shared" si="27"/>
        <v/>
      </c>
      <c r="AC110" s="6" t="str">
        <f t="shared" si="16"/>
        <v/>
      </c>
      <c r="AD110" s="6" t="str">
        <f t="shared" si="30"/>
        <v/>
      </c>
      <c r="AE110" s="6" t="str">
        <f t="shared" si="29"/>
        <v>/</v>
      </c>
      <c r="AF110" s="6" t="str" cm="1">
        <f t="array" aca="1" ref="AF110" ca="1">IF(AE110="/",INDEX(INDIRECT(C110&amp;IF(J110="","_dur","_moll")),F110+H110*2+IF(AND(G110=7,H110=2,K110="+"),-2),IF(E110="",1,E110)+IF(AND(G110=7,H110=2,K110="+"),2)),"")</f>
        <v>A♭</v>
      </c>
      <c r="AL110" s="7" t="str" cm="1">
        <f t="array" aca="1" ref="AL110" ca="1">_xlfn.IFS(M110="x","",AK110&lt;&gt;"",AK110,TRUE,_xlfn.TEXTJOIN("",TRUE,Q110:AJ110))</f>
        <v>Fm7/A♭</v>
      </c>
    </row>
    <row r="111" spans="1:38" ht="16.5" customHeight="1" x14ac:dyDescent="0.4">
      <c r="A111" s="6">
        <v>0</v>
      </c>
      <c r="C111" s="7" t="str">
        <f t="shared" ca="1" si="15"/>
        <v>C</v>
      </c>
      <c r="D111" s="7" t="str">
        <f t="shared" si="17"/>
        <v>dur</v>
      </c>
      <c r="F111" s="6">
        <v>5</v>
      </c>
      <c r="G111" s="6">
        <v>7</v>
      </c>
      <c r="H111" s="6">
        <v>1</v>
      </c>
      <c r="J111" s="6">
        <v>0</v>
      </c>
      <c r="M111" s="6" t="s">
        <v>49</v>
      </c>
      <c r="P111" s="7" t="str">
        <f t="shared" si="18"/>
        <v/>
      </c>
      <c r="Q111" s="6" t="str" cm="1">
        <f t="array" aca="1" ref="Q111" ca="1">INDEX(INDIRECT(C111&amp;IF(J111="","_dur","_moll")),F111+IF(I111=8,2),IF(E111="",1,E111))</f>
        <v>G</v>
      </c>
      <c r="R111" s="6" t="str">
        <f t="shared" si="19"/>
        <v/>
      </c>
      <c r="S111" s="6" t="str">
        <f t="shared" si="20"/>
        <v/>
      </c>
      <c r="T111" s="6" t="str">
        <f t="shared" si="21"/>
        <v/>
      </c>
      <c r="U111" s="6" t="str">
        <f t="shared" si="22"/>
        <v/>
      </c>
      <c r="V111" s="6">
        <f t="shared" si="23"/>
        <v>7</v>
      </c>
      <c r="W111" s="6" t="str">
        <f t="shared" si="24"/>
        <v/>
      </c>
      <c r="X111" s="6" t="str">
        <f t="shared" si="25"/>
        <v/>
      </c>
      <c r="Y111" s="6" t="str">
        <f t="shared" si="26"/>
        <v/>
      </c>
      <c r="Z111" s="6" t="str" cm="1">
        <f t="array" ref="Z111">_xlfn.IFS(OR(AND(F111=2,G111=7,J111&lt;&gt;""),AND(F111=5,G111=9,H111&gt;=1,I111=8,J111=""),AND(F111=5,G111=9,I111="",J111&lt;&gt;"")),"♭",AND(G111=7,K111="+"),"♯",TRUE,"")</f>
        <v/>
      </c>
      <c r="AA111" s="6" t="str">
        <f t="shared" si="27"/>
        <v/>
      </c>
      <c r="AC111" s="6" t="str">
        <f t="shared" si="16"/>
        <v/>
      </c>
      <c r="AD111" s="6" t="str">
        <f t="shared" si="30"/>
        <v/>
      </c>
      <c r="AE111" s="6" t="str">
        <f t="shared" si="29"/>
        <v>/</v>
      </c>
      <c r="AF111" s="6" t="str" cm="1">
        <f t="array" aca="1" ref="AF111" ca="1">IF(AE111="/",INDEX(INDIRECT(C111&amp;IF(J111="","_dur","_moll")),F111+H111*2+IF(AND(G111=7,H111=2,K111="+"),-2),IF(E111="",1,E111)+IF(AND(G111=7,H111=2,K111="+"),2)),"")</f>
        <v>B</v>
      </c>
      <c r="AL111" s="7" t="str" cm="1">
        <f t="array" aca="1" ref="AL111" ca="1">_xlfn.IFS(M111="x","",AK111&lt;&gt;"",AK111,TRUE,_xlfn.TEXTJOIN("",TRUE,Q111:AJ111))</f>
        <v/>
      </c>
    </row>
    <row r="112" spans="1:38" ht="16.5" customHeight="1" x14ac:dyDescent="0.4">
      <c r="A112" s="6">
        <v>0</v>
      </c>
      <c r="C112" s="7" t="str">
        <f t="shared" ca="1" si="15"/>
        <v>C</v>
      </c>
      <c r="D112" s="7" t="str">
        <f t="shared" si="17"/>
        <v>dur</v>
      </c>
      <c r="F112" s="6">
        <v>6</v>
      </c>
      <c r="G112" s="6">
        <v>7</v>
      </c>
      <c r="H112" s="6">
        <v>1</v>
      </c>
      <c r="J112" s="6">
        <v>0</v>
      </c>
      <c r="P112" s="7" t="str">
        <f t="shared" si="18"/>
        <v>6710</v>
      </c>
      <c r="Q112" s="6" t="str" cm="1">
        <f t="array" aca="1" ref="Q112" ca="1">INDEX(INDIRECT(C112&amp;IF(J112="","_dur","_moll")),F112+IF(I112=8,2),IF(E112="",1,E112))</f>
        <v>A♭</v>
      </c>
      <c r="R112" s="6" t="str">
        <f t="shared" si="19"/>
        <v>M</v>
      </c>
      <c r="S112" s="6" t="str">
        <f t="shared" si="20"/>
        <v/>
      </c>
      <c r="T112" s="6" t="str">
        <f t="shared" si="21"/>
        <v/>
      </c>
      <c r="U112" s="6" t="str">
        <f t="shared" si="22"/>
        <v/>
      </c>
      <c r="V112" s="6">
        <f t="shared" si="23"/>
        <v>7</v>
      </c>
      <c r="W112" s="6" t="str">
        <f t="shared" si="24"/>
        <v/>
      </c>
      <c r="X112" s="6" t="str">
        <f t="shared" si="25"/>
        <v/>
      </c>
      <c r="Y112" s="6" t="str">
        <f t="shared" si="26"/>
        <v/>
      </c>
      <c r="Z112" s="6" t="str" cm="1">
        <f t="array" ref="Z112">_xlfn.IFS(OR(AND(F112=2,G112=7,J112&lt;&gt;""),AND(F112=5,G112=9,H112&gt;=1,I112=8,J112=""),AND(F112=5,G112=9,I112="",J112&lt;&gt;"")),"♭",AND(G112=7,K112="+"),"♯",TRUE,"")</f>
        <v/>
      </c>
      <c r="AA112" s="6" t="str">
        <f t="shared" si="27"/>
        <v/>
      </c>
      <c r="AC112" s="6" t="str">
        <f t="shared" si="16"/>
        <v/>
      </c>
      <c r="AD112" s="6" t="str">
        <f t="shared" si="30"/>
        <v/>
      </c>
      <c r="AE112" s="6" t="str">
        <f t="shared" si="29"/>
        <v>/</v>
      </c>
      <c r="AF112" s="6" t="str" cm="1">
        <f t="array" aca="1" ref="AF112" ca="1">IF(AE112="/",INDEX(INDIRECT(C112&amp;IF(J112="","_dur","_moll")),F112+H112*2+IF(AND(G112=7,H112=2,K112="+"),-2),IF(E112="",1,E112)+IF(AND(G112=7,H112=2,K112="+"),2)),"")</f>
        <v>C</v>
      </c>
      <c r="AL112" s="7" t="str" cm="1">
        <f t="array" aca="1" ref="AL112" ca="1">_xlfn.IFS(M112="x","",AK112&lt;&gt;"",AK112,TRUE,_xlfn.TEXTJOIN("",TRUE,Q112:AJ112))</f>
        <v>A♭M7/C</v>
      </c>
    </row>
    <row r="113" spans="1:38" ht="16.5" customHeight="1" x14ac:dyDescent="0.4">
      <c r="A113" s="6">
        <v>0</v>
      </c>
      <c r="C113" s="7" t="str">
        <f t="shared" ca="1" si="15"/>
        <v>C</v>
      </c>
      <c r="D113" s="7" t="str">
        <f t="shared" si="17"/>
        <v>dur</v>
      </c>
      <c r="F113" s="6">
        <v>7</v>
      </c>
      <c r="G113" s="6">
        <v>7</v>
      </c>
      <c r="H113" s="6">
        <v>1</v>
      </c>
      <c r="J113" s="6">
        <v>0</v>
      </c>
      <c r="M113" s="6" t="s">
        <v>49</v>
      </c>
      <c r="P113" s="7" t="str">
        <f t="shared" si="18"/>
        <v/>
      </c>
      <c r="Q113" s="6" t="str" cm="1">
        <f t="array" aca="1" ref="Q113" ca="1">INDEX(INDIRECT(C113&amp;IF(J113="","_dur","_moll")),F113+IF(I113=8,2),IF(E113="",1,E113))</f>
        <v>B</v>
      </c>
      <c r="R113" s="6" t="str">
        <f t="shared" si="19"/>
        <v/>
      </c>
      <c r="S113" s="6" t="str">
        <f t="shared" si="20"/>
        <v/>
      </c>
      <c r="T113" s="6" t="str">
        <f t="shared" si="21"/>
        <v/>
      </c>
      <c r="U113" s="6" t="str">
        <f t="shared" si="22"/>
        <v/>
      </c>
      <c r="V113" s="6">
        <f t="shared" si="23"/>
        <v>7</v>
      </c>
      <c r="W113" s="6" t="str">
        <f t="shared" si="24"/>
        <v/>
      </c>
      <c r="X113" s="6" t="str">
        <f t="shared" si="25"/>
        <v/>
      </c>
      <c r="Y113" s="6" t="str">
        <f t="shared" si="26"/>
        <v/>
      </c>
      <c r="Z113" s="6" t="str" cm="1">
        <f t="array" ref="Z113">_xlfn.IFS(OR(AND(F113=2,G113=7,J113&lt;&gt;""),AND(F113=5,G113=9,H113&gt;=1,I113=8,J113=""),AND(F113=5,G113=9,I113="",J113&lt;&gt;"")),"♭",AND(G113=7,K113="+"),"♯",TRUE,"")</f>
        <v/>
      </c>
      <c r="AA113" s="6" t="str">
        <f t="shared" si="27"/>
        <v/>
      </c>
      <c r="AC113" s="6" t="str">
        <f t="shared" si="16"/>
        <v/>
      </c>
      <c r="AD113" s="6" t="str">
        <f t="shared" si="30"/>
        <v/>
      </c>
      <c r="AE113" s="6" t="str">
        <f t="shared" si="29"/>
        <v>/</v>
      </c>
      <c r="AF113" s="6" t="str" cm="1">
        <f t="array" aca="1" ref="AF113" ca="1">IF(AE113="/",INDEX(INDIRECT(C113&amp;IF(J113="","_dur","_moll")),F113+H113*2+IF(AND(G113=7,H113=2,K113="+"),-2),IF(E113="",1,E113)+IF(AND(G113=7,H113=2,K113="+"),2)),"")</f>
        <v>D</v>
      </c>
      <c r="AL113" s="7" t="str" cm="1">
        <f t="array" aca="1" ref="AL113" ca="1">_xlfn.IFS(M113="x","",AK113&lt;&gt;"",AK113,TRUE,_xlfn.TEXTJOIN("",TRUE,Q113:AJ113))</f>
        <v/>
      </c>
    </row>
    <row r="114" spans="1:38" ht="16.5" customHeight="1" x14ac:dyDescent="0.4">
      <c r="A114" s="6">
        <v>0</v>
      </c>
      <c r="C114" s="7" t="str">
        <f t="shared" ca="1" si="15"/>
        <v>C</v>
      </c>
      <c r="D114" s="7" t="str">
        <f t="shared" si="17"/>
        <v>dur</v>
      </c>
      <c r="F114" s="6">
        <v>1</v>
      </c>
      <c r="G114" s="6">
        <v>7</v>
      </c>
      <c r="H114" s="6">
        <v>2</v>
      </c>
      <c r="J114" s="6">
        <v>0</v>
      </c>
      <c r="M114" s="6" t="s">
        <v>49</v>
      </c>
      <c r="P114" s="7" t="str">
        <f t="shared" si="18"/>
        <v/>
      </c>
      <c r="Q114" s="6" t="str" cm="1">
        <f t="array" aca="1" ref="Q114" ca="1">INDEX(INDIRECT(C114&amp;IF(J114="","_dur","_moll")),F114+IF(I114=8,2),IF(E114="",1,E114))</f>
        <v>C</v>
      </c>
      <c r="R114" s="6" t="str">
        <f t="shared" si="19"/>
        <v/>
      </c>
      <c r="S114" s="6" t="str">
        <f t="shared" si="20"/>
        <v/>
      </c>
      <c r="T114" s="6" t="str">
        <f t="shared" si="21"/>
        <v/>
      </c>
      <c r="U114" s="6" t="str">
        <f t="shared" si="22"/>
        <v/>
      </c>
      <c r="V114" s="6">
        <f t="shared" si="23"/>
        <v>7</v>
      </c>
      <c r="W114" s="6" t="str">
        <f t="shared" si="24"/>
        <v/>
      </c>
      <c r="X114" s="6" t="str">
        <f t="shared" si="25"/>
        <v/>
      </c>
      <c r="Y114" s="6" t="str">
        <f t="shared" si="26"/>
        <v/>
      </c>
      <c r="Z114" s="6" t="str" cm="1">
        <f t="array" ref="Z114">_xlfn.IFS(OR(AND(F114=2,G114=7,J114&lt;&gt;""),AND(F114=5,G114=9,H114&gt;=1,I114=8,J114=""),AND(F114=5,G114=9,I114="",J114&lt;&gt;"")),"♭",AND(G114=7,K114="+"),"♯",TRUE,"")</f>
        <v/>
      </c>
      <c r="AA114" s="6" t="str">
        <f t="shared" si="27"/>
        <v/>
      </c>
      <c r="AC114" s="6" t="str">
        <f t="shared" si="16"/>
        <v/>
      </c>
      <c r="AD114" s="6" t="str">
        <f t="shared" si="30"/>
        <v/>
      </c>
      <c r="AE114" s="6" t="str">
        <f t="shared" si="29"/>
        <v>/</v>
      </c>
      <c r="AF114" s="6" t="str" cm="1">
        <f t="array" aca="1" ref="AF114" ca="1">IF(AE114="/",INDEX(INDIRECT(C114&amp;IF(J114="","_dur","_moll")),F114+H114*2+IF(AND(G114=7,H114=2,K114="+"),-2),IF(E114="",1,E114)+IF(AND(G114=7,H114=2,K114="+"),2)),"")</f>
        <v>G</v>
      </c>
      <c r="AL114" s="7" t="str" cm="1">
        <f t="array" aca="1" ref="AL114" ca="1">_xlfn.IFS(M114="x","",AK114&lt;&gt;"",AK114,TRUE,_xlfn.TEXTJOIN("",TRUE,Q114:AJ114))</f>
        <v/>
      </c>
    </row>
    <row r="115" spans="1:38" ht="16.5" customHeight="1" x14ac:dyDescent="0.4">
      <c r="A115" s="6">
        <v>0</v>
      </c>
      <c r="C115" s="7" t="str">
        <f t="shared" ca="1" si="15"/>
        <v>C</v>
      </c>
      <c r="D115" s="7" t="str">
        <f t="shared" si="17"/>
        <v>dur</v>
      </c>
      <c r="F115" s="6">
        <v>2</v>
      </c>
      <c r="G115" s="6">
        <v>7</v>
      </c>
      <c r="H115" s="6">
        <v>2</v>
      </c>
      <c r="J115" s="6">
        <v>0</v>
      </c>
      <c r="P115" s="7" t="str">
        <f t="shared" si="18"/>
        <v>2720</v>
      </c>
      <c r="Q115" s="6" t="str" cm="1">
        <f t="array" aca="1" ref="Q115" ca="1">INDEX(INDIRECT(C115&amp;IF(J115="","_dur","_moll")),F115+IF(I115=8,2),IF(E115="",1,E115))</f>
        <v>D</v>
      </c>
      <c r="R115" s="6" t="str">
        <f t="shared" si="19"/>
        <v/>
      </c>
      <c r="S115" s="6" t="str">
        <f t="shared" si="20"/>
        <v>m</v>
      </c>
      <c r="T115" s="6" t="str">
        <f t="shared" si="21"/>
        <v/>
      </c>
      <c r="U115" s="6" t="str">
        <f t="shared" si="22"/>
        <v/>
      </c>
      <c r="V115" s="6">
        <f t="shared" si="23"/>
        <v>7</v>
      </c>
      <c r="W115" s="6" t="str">
        <f t="shared" si="24"/>
        <v/>
      </c>
      <c r="X115" s="6" t="str">
        <f t="shared" si="25"/>
        <v/>
      </c>
      <c r="Y115" s="6" t="str">
        <f t="shared" si="26"/>
        <v>(</v>
      </c>
      <c r="Z115" s="6" t="str" cm="1">
        <f t="array" ref="Z115">_xlfn.IFS(OR(AND(F115=2,G115=7,J115&lt;&gt;""),AND(F115=5,G115=9,H115&gt;=1,I115=8,J115=""),AND(F115=5,G115=9,I115="",J115&lt;&gt;"")),"♭",AND(G115=7,K115="+"),"♯",TRUE,"")</f>
        <v>♭</v>
      </c>
      <c r="AA115" s="6">
        <f t="shared" si="27"/>
        <v>5</v>
      </c>
      <c r="AC115" s="6" t="str">
        <f t="shared" si="16"/>
        <v/>
      </c>
      <c r="AD115" s="6" t="str">
        <f t="shared" si="30"/>
        <v>)</v>
      </c>
      <c r="AE115" s="6" t="str">
        <f t="shared" si="29"/>
        <v>/</v>
      </c>
      <c r="AF115" s="6" t="str" cm="1">
        <f t="array" aca="1" ref="AF115" ca="1">IF(AE115="/",INDEX(INDIRECT(C115&amp;IF(J115="","_dur","_moll")),F115+H115*2+IF(AND(G115=7,H115=2,K115="+"),-2),IF(E115="",1,E115)+IF(AND(G115=7,H115=2,K115="+"),2)),"")</f>
        <v>A♭</v>
      </c>
      <c r="AL115" s="7" t="str" cm="1">
        <f t="array" aca="1" ref="AL115" ca="1">_xlfn.IFS(M115="x","",AK115&lt;&gt;"",AK115,TRUE,_xlfn.TEXTJOIN("",TRUE,Q115:AJ115))</f>
        <v>Dm7(♭5)/A♭</v>
      </c>
    </row>
    <row r="116" spans="1:38" ht="16.5" customHeight="1" x14ac:dyDescent="0.4">
      <c r="A116" s="6">
        <v>0</v>
      </c>
      <c r="C116" s="7" t="str">
        <f t="shared" ca="1" si="15"/>
        <v>C</v>
      </c>
      <c r="D116" s="7" t="str">
        <f t="shared" si="17"/>
        <v>dur</v>
      </c>
      <c r="F116" s="6">
        <v>3</v>
      </c>
      <c r="G116" s="6">
        <v>7</v>
      </c>
      <c r="H116" s="6">
        <v>2</v>
      </c>
      <c r="J116" s="6">
        <v>0</v>
      </c>
      <c r="M116" s="6" t="s">
        <v>49</v>
      </c>
      <c r="P116" s="7" t="str">
        <f t="shared" si="18"/>
        <v/>
      </c>
      <c r="Q116" s="6" t="str" cm="1">
        <f t="array" aca="1" ref="Q116" ca="1">INDEX(INDIRECT(C116&amp;IF(J116="","_dur","_moll")),F116+IF(I116=8,2),IF(E116="",1,E116))</f>
        <v>E♭</v>
      </c>
      <c r="R116" s="6" t="str">
        <f t="shared" si="19"/>
        <v/>
      </c>
      <c r="S116" s="6" t="str">
        <f t="shared" si="20"/>
        <v/>
      </c>
      <c r="T116" s="6" t="str">
        <f t="shared" si="21"/>
        <v/>
      </c>
      <c r="U116" s="6" t="str">
        <f t="shared" si="22"/>
        <v/>
      </c>
      <c r="V116" s="6">
        <f t="shared" si="23"/>
        <v>7</v>
      </c>
      <c r="W116" s="6" t="str">
        <f t="shared" si="24"/>
        <v/>
      </c>
      <c r="X116" s="6" t="str">
        <f t="shared" si="25"/>
        <v/>
      </c>
      <c r="Y116" s="6" t="str">
        <f t="shared" si="26"/>
        <v/>
      </c>
      <c r="Z116" s="6" t="str" cm="1">
        <f t="array" ref="Z116">_xlfn.IFS(OR(AND(F116=2,G116=7,J116&lt;&gt;""),AND(F116=5,G116=9,H116&gt;=1,I116=8,J116=""),AND(F116=5,G116=9,I116="",J116&lt;&gt;"")),"♭",AND(G116=7,K116="+"),"♯",TRUE,"")</f>
        <v/>
      </c>
      <c r="AA116" s="6" t="str">
        <f t="shared" si="27"/>
        <v/>
      </c>
      <c r="AC116" s="6" t="str">
        <f t="shared" si="16"/>
        <v/>
      </c>
      <c r="AD116" s="6" t="str">
        <f t="shared" si="30"/>
        <v/>
      </c>
      <c r="AE116" s="6" t="str">
        <f t="shared" si="29"/>
        <v>/</v>
      </c>
      <c r="AF116" s="6" t="str" cm="1">
        <f t="array" aca="1" ref="AF116" ca="1">IF(AE116="/",INDEX(INDIRECT(C116&amp;IF(J116="","_dur","_moll")),F116+H116*2+IF(AND(G116=7,H116=2,K116="+"),-2),IF(E116="",1,E116)+IF(AND(G116=7,H116=2,K116="+"),2)),"")</f>
        <v>B</v>
      </c>
      <c r="AL116" s="7" t="str" cm="1">
        <f t="array" aca="1" ref="AL116" ca="1">_xlfn.IFS(M116="x","",AK116&lt;&gt;"",AK116,TRUE,_xlfn.TEXTJOIN("",TRUE,Q116:AJ116))</f>
        <v/>
      </c>
    </row>
    <row r="117" spans="1:38" ht="16.5" customHeight="1" x14ac:dyDescent="0.4">
      <c r="A117" s="6">
        <v>0</v>
      </c>
      <c r="C117" s="7" t="str">
        <f t="shared" ca="1" si="15"/>
        <v>C</v>
      </c>
      <c r="D117" s="7" t="str">
        <f t="shared" si="17"/>
        <v>dur</v>
      </c>
      <c r="F117" s="6">
        <v>4</v>
      </c>
      <c r="G117" s="6">
        <v>7</v>
      </c>
      <c r="H117" s="6">
        <v>2</v>
      </c>
      <c r="J117" s="6">
        <v>0</v>
      </c>
      <c r="P117" s="7" t="str">
        <f t="shared" si="18"/>
        <v>4720</v>
      </c>
      <c r="Q117" s="6" t="str" cm="1">
        <f t="array" aca="1" ref="Q117" ca="1">INDEX(INDIRECT(C117&amp;IF(J117="","_dur","_moll")),F117+IF(I117=8,2),IF(E117="",1,E117))</f>
        <v>F</v>
      </c>
      <c r="R117" s="6" t="str">
        <f t="shared" si="19"/>
        <v/>
      </c>
      <c r="S117" s="6" t="str">
        <f t="shared" si="20"/>
        <v>m</v>
      </c>
      <c r="T117" s="6" t="str">
        <f t="shared" si="21"/>
        <v/>
      </c>
      <c r="U117" s="6" t="str">
        <f t="shared" si="22"/>
        <v/>
      </c>
      <c r="V117" s="6">
        <f t="shared" si="23"/>
        <v>7</v>
      </c>
      <c r="W117" s="6" t="str">
        <f t="shared" si="24"/>
        <v/>
      </c>
      <c r="X117" s="6" t="str">
        <f t="shared" si="25"/>
        <v/>
      </c>
      <c r="Y117" s="6" t="str">
        <f t="shared" si="26"/>
        <v/>
      </c>
      <c r="Z117" s="6" t="str" cm="1">
        <f t="array" ref="Z117">_xlfn.IFS(OR(AND(F117=2,G117=7,J117&lt;&gt;""),AND(F117=5,G117=9,H117&gt;=1,I117=8,J117=""),AND(F117=5,G117=9,I117="",J117&lt;&gt;"")),"♭",AND(G117=7,K117="+"),"♯",TRUE,"")</f>
        <v/>
      </c>
      <c r="AA117" s="6" t="str">
        <f t="shared" si="27"/>
        <v/>
      </c>
      <c r="AC117" s="6" t="str">
        <f t="shared" si="16"/>
        <v/>
      </c>
      <c r="AD117" s="6" t="str">
        <f t="shared" si="30"/>
        <v/>
      </c>
      <c r="AE117" s="6" t="str">
        <f t="shared" si="29"/>
        <v>/</v>
      </c>
      <c r="AF117" s="6" t="str" cm="1">
        <f t="array" aca="1" ref="AF117" ca="1">IF(AE117="/",INDEX(INDIRECT(C117&amp;IF(J117="","_dur","_moll")),F117+H117*2+IF(AND(G117=7,H117=2,K117="+"),-2),IF(E117="",1,E117)+IF(AND(G117=7,H117=2,K117="+"),2)),"")</f>
        <v>C</v>
      </c>
      <c r="AL117" s="7" t="str" cm="1">
        <f t="array" aca="1" ref="AL117" ca="1">_xlfn.IFS(M117="x","",AK117&lt;&gt;"",AK117,TRUE,_xlfn.TEXTJOIN("",TRUE,Q117:AJ117))</f>
        <v>Fm7/C</v>
      </c>
    </row>
    <row r="118" spans="1:38" ht="16.5" customHeight="1" x14ac:dyDescent="0.4">
      <c r="A118" s="6">
        <v>0</v>
      </c>
      <c r="C118" s="7" t="str">
        <f t="shared" ca="1" si="15"/>
        <v>C</v>
      </c>
      <c r="D118" s="7" t="str">
        <f t="shared" si="17"/>
        <v>dur</v>
      </c>
      <c r="F118" s="6">
        <v>5</v>
      </c>
      <c r="G118" s="6">
        <v>7</v>
      </c>
      <c r="H118" s="6">
        <v>2</v>
      </c>
      <c r="J118" s="6">
        <v>0</v>
      </c>
      <c r="M118" s="6" t="s">
        <v>49</v>
      </c>
      <c r="P118" s="7" t="str">
        <f t="shared" si="18"/>
        <v/>
      </c>
      <c r="Q118" s="6" t="str" cm="1">
        <f t="array" aca="1" ref="Q118" ca="1">INDEX(INDIRECT(C118&amp;IF(J118="","_dur","_moll")),F118+IF(I118=8,2),IF(E118="",1,E118))</f>
        <v>G</v>
      </c>
      <c r="R118" s="6" t="str">
        <f t="shared" si="19"/>
        <v/>
      </c>
      <c r="S118" s="6" t="str">
        <f t="shared" si="20"/>
        <v/>
      </c>
      <c r="T118" s="6" t="str">
        <f t="shared" si="21"/>
        <v/>
      </c>
      <c r="U118" s="6" t="str">
        <f t="shared" si="22"/>
        <v/>
      </c>
      <c r="V118" s="6">
        <f t="shared" si="23"/>
        <v>7</v>
      </c>
      <c r="W118" s="6" t="str">
        <f t="shared" si="24"/>
        <v/>
      </c>
      <c r="X118" s="6" t="str">
        <f t="shared" si="25"/>
        <v/>
      </c>
      <c r="Y118" s="6" t="str">
        <f t="shared" si="26"/>
        <v/>
      </c>
      <c r="Z118" s="6" t="str" cm="1">
        <f t="array" ref="Z118">_xlfn.IFS(OR(AND(F118=2,G118=7,J118&lt;&gt;""),AND(F118=5,G118=9,H118&gt;=1,I118=8,J118=""),AND(F118=5,G118=9,I118="",J118&lt;&gt;"")),"♭",AND(G118=7,K118="+"),"♯",TRUE,"")</f>
        <v/>
      </c>
      <c r="AA118" s="6" t="str">
        <f t="shared" si="27"/>
        <v/>
      </c>
      <c r="AC118" s="6" t="str">
        <f t="shared" si="16"/>
        <v/>
      </c>
      <c r="AD118" s="6" t="str">
        <f t="shared" si="30"/>
        <v/>
      </c>
      <c r="AE118" s="6" t="str">
        <f t="shared" si="29"/>
        <v>/</v>
      </c>
      <c r="AF118" s="6" t="str" cm="1">
        <f t="array" aca="1" ref="AF118" ca="1">IF(AE118="/",INDEX(INDIRECT(C118&amp;IF(J118="","_dur","_moll")),F118+H118*2+IF(AND(G118=7,H118=2,K118="+"),-2),IF(E118="",1,E118)+IF(AND(G118=7,H118=2,K118="+"),2)),"")</f>
        <v>D</v>
      </c>
      <c r="AL118" s="7" t="str" cm="1">
        <f t="array" aca="1" ref="AL118" ca="1">_xlfn.IFS(M118="x","",AK118&lt;&gt;"",AK118,TRUE,_xlfn.TEXTJOIN("",TRUE,Q118:AJ118))</f>
        <v/>
      </c>
    </row>
    <row r="119" spans="1:38" ht="16.5" customHeight="1" x14ac:dyDescent="0.4">
      <c r="A119" s="6">
        <v>0</v>
      </c>
      <c r="C119" s="7" t="str">
        <f t="shared" ca="1" si="15"/>
        <v>C</v>
      </c>
      <c r="D119" s="7" t="str">
        <f t="shared" si="17"/>
        <v>dur</v>
      </c>
      <c r="F119" s="6">
        <v>6</v>
      </c>
      <c r="G119" s="6">
        <v>7</v>
      </c>
      <c r="H119" s="6">
        <v>2</v>
      </c>
      <c r="J119" s="6">
        <v>0</v>
      </c>
      <c r="P119" s="7" t="str">
        <f t="shared" si="18"/>
        <v>6720</v>
      </c>
      <c r="Q119" s="6" t="str" cm="1">
        <f t="array" aca="1" ref="Q119" ca="1">INDEX(INDIRECT(C119&amp;IF(J119="","_dur","_moll")),F119+IF(I119=8,2),IF(E119="",1,E119))</f>
        <v>A♭</v>
      </c>
      <c r="R119" s="6" t="str">
        <f t="shared" si="19"/>
        <v>M</v>
      </c>
      <c r="S119" s="6" t="str">
        <f t="shared" si="20"/>
        <v/>
      </c>
      <c r="T119" s="6" t="str">
        <f t="shared" si="21"/>
        <v/>
      </c>
      <c r="U119" s="6" t="str">
        <f t="shared" si="22"/>
        <v/>
      </c>
      <c r="V119" s="6">
        <f t="shared" si="23"/>
        <v>7</v>
      </c>
      <c r="W119" s="6" t="str">
        <f t="shared" si="24"/>
        <v/>
      </c>
      <c r="X119" s="6" t="str">
        <f t="shared" si="25"/>
        <v/>
      </c>
      <c r="Y119" s="6" t="str">
        <f t="shared" si="26"/>
        <v/>
      </c>
      <c r="Z119" s="6" t="str" cm="1">
        <f t="array" ref="Z119">_xlfn.IFS(OR(AND(F119=2,G119=7,J119&lt;&gt;""),AND(F119=5,G119=9,H119&gt;=1,I119=8,J119=""),AND(F119=5,G119=9,I119="",J119&lt;&gt;"")),"♭",AND(G119=7,K119="+"),"♯",TRUE,"")</f>
        <v/>
      </c>
      <c r="AA119" s="6" t="str">
        <f t="shared" si="27"/>
        <v/>
      </c>
      <c r="AC119" s="6" t="str">
        <f t="shared" si="16"/>
        <v/>
      </c>
      <c r="AD119" s="6" t="str">
        <f t="shared" si="30"/>
        <v/>
      </c>
      <c r="AE119" s="6" t="str">
        <f t="shared" si="29"/>
        <v>/</v>
      </c>
      <c r="AF119" s="6" t="str" cm="1">
        <f t="array" aca="1" ref="AF119" ca="1">IF(AE119="/",INDEX(INDIRECT(C119&amp;IF(J119="","_dur","_moll")),F119+H119*2+IF(AND(G119=7,H119=2,K119="+"),-2),IF(E119="",1,E119)+IF(AND(G119=7,H119=2,K119="+"),2)),"")</f>
        <v>E♭</v>
      </c>
      <c r="AL119" s="7" t="str" cm="1">
        <f t="array" aca="1" ref="AL119" ca="1">_xlfn.IFS(M119="x","",AK119&lt;&gt;"",AK119,TRUE,_xlfn.TEXTJOIN("",TRUE,Q119:AJ119))</f>
        <v>A♭M7/E♭</v>
      </c>
    </row>
    <row r="120" spans="1:38" ht="16.5" customHeight="1" x14ac:dyDescent="0.4">
      <c r="A120" s="6">
        <v>0</v>
      </c>
      <c r="C120" s="7" t="str">
        <f t="shared" ca="1" si="15"/>
        <v>C</v>
      </c>
      <c r="D120" s="7" t="str">
        <f t="shared" si="17"/>
        <v>dur</v>
      </c>
      <c r="F120" s="6">
        <v>7</v>
      </c>
      <c r="G120" s="6">
        <v>7</v>
      </c>
      <c r="H120" s="6">
        <v>2</v>
      </c>
      <c r="J120" s="6">
        <v>0</v>
      </c>
      <c r="M120" s="6" t="s">
        <v>49</v>
      </c>
      <c r="P120" s="7" t="str">
        <f t="shared" si="18"/>
        <v/>
      </c>
      <c r="Q120" s="6" t="str" cm="1">
        <f t="array" aca="1" ref="Q120" ca="1">INDEX(INDIRECT(C120&amp;IF(J120="","_dur","_moll")),F120+IF(I120=8,2),IF(E120="",1,E120))</f>
        <v>B</v>
      </c>
      <c r="R120" s="6" t="str">
        <f t="shared" si="19"/>
        <v/>
      </c>
      <c r="S120" s="6" t="str">
        <f t="shared" si="20"/>
        <v/>
      </c>
      <c r="T120" s="6" t="str">
        <f t="shared" si="21"/>
        <v/>
      </c>
      <c r="U120" s="6" t="str">
        <f t="shared" si="22"/>
        <v/>
      </c>
      <c r="V120" s="6">
        <f t="shared" si="23"/>
        <v>7</v>
      </c>
      <c r="W120" s="6" t="str">
        <f t="shared" si="24"/>
        <v/>
      </c>
      <c r="X120" s="6" t="str">
        <f t="shared" si="25"/>
        <v/>
      </c>
      <c r="Y120" s="6" t="str">
        <f t="shared" si="26"/>
        <v/>
      </c>
      <c r="Z120" s="6" t="str" cm="1">
        <f t="array" ref="Z120">_xlfn.IFS(OR(AND(F120=2,G120=7,J120&lt;&gt;""),AND(F120=5,G120=9,H120&gt;=1,I120=8,J120=""),AND(F120=5,G120=9,I120="",J120&lt;&gt;"")),"♭",AND(G120=7,K120="+"),"♯",TRUE,"")</f>
        <v/>
      </c>
      <c r="AA120" s="6" t="str">
        <f t="shared" si="27"/>
        <v/>
      </c>
      <c r="AC120" s="6" t="str">
        <f t="shared" si="16"/>
        <v/>
      </c>
      <c r="AD120" s="6" t="str">
        <f t="shared" si="30"/>
        <v/>
      </c>
      <c r="AE120" s="6" t="str">
        <f t="shared" si="29"/>
        <v>/</v>
      </c>
      <c r="AF120" s="6" t="str" cm="1">
        <f t="array" aca="1" ref="AF120" ca="1">IF(AE120="/",INDEX(INDIRECT(C120&amp;IF(J120="","_dur","_moll")),F120+H120*2+IF(AND(G120=7,H120=2,K120="+"),-2),IF(E120="",1,E120)+IF(AND(G120=7,H120=2,K120="+"),2)),"")</f>
        <v>F</v>
      </c>
      <c r="AL120" s="7" t="str" cm="1">
        <f t="array" aca="1" ref="AL120" ca="1">_xlfn.IFS(M120="x","",AK120&lt;&gt;"",AK120,TRUE,_xlfn.TEXTJOIN("",TRUE,Q120:AJ120))</f>
        <v/>
      </c>
    </row>
    <row r="121" spans="1:38" ht="16.5" customHeight="1" x14ac:dyDescent="0.4">
      <c r="A121" s="6">
        <v>0</v>
      </c>
      <c r="C121" s="7" t="str">
        <f t="shared" ca="1" si="15"/>
        <v>C</v>
      </c>
      <c r="D121" s="7" t="str">
        <f t="shared" si="17"/>
        <v>dur</v>
      </c>
      <c r="F121" s="6">
        <v>1</v>
      </c>
      <c r="G121" s="6">
        <v>7</v>
      </c>
      <c r="H121" s="6">
        <v>3</v>
      </c>
      <c r="J121" s="6">
        <v>0</v>
      </c>
      <c r="M121" s="6" t="s">
        <v>49</v>
      </c>
      <c r="P121" s="7" t="str">
        <f t="shared" si="18"/>
        <v/>
      </c>
      <c r="Q121" s="6" t="str" cm="1">
        <f t="array" aca="1" ref="Q121" ca="1">INDEX(INDIRECT(C121&amp;IF(J121="","_dur","_moll")),F121+IF(I121=8,2),IF(E121="",1,E121))</f>
        <v>C</v>
      </c>
      <c r="R121" s="6" t="str">
        <f t="shared" si="19"/>
        <v/>
      </c>
      <c r="S121" s="6" t="str">
        <f t="shared" si="20"/>
        <v/>
      </c>
      <c r="T121" s="6" t="str">
        <f t="shared" si="21"/>
        <v/>
      </c>
      <c r="U121" s="6" t="str">
        <f t="shared" si="22"/>
        <v/>
      </c>
      <c r="V121" s="6">
        <f t="shared" si="23"/>
        <v>7</v>
      </c>
      <c r="W121" s="6" t="str">
        <f t="shared" si="24"/>
        <v/>
      </c>
      <c r="X121" s="6" t="str">
        <f t="shared" si="25"/>
        <v/>
      </c>
      <c r="Y121" s="6" t="str">
        <f t="shared" si="26"/>
        <v/>
      </c>
      <c r="Z121" s="6" t="str" cm="1">
        <f t="array" ref="Z121">_xlfn.IFS(OR(AND(F121=2,G121=7,J121&lt;&gt;""),AND(F121=5,G121=9,H121&gt;=1,I121=8,J121=""),AND(F121=5,G121=9,I121="",J121&lt;&gt;"")),"♭",AND(G121=7,K121="+"),"♯",TRUE,"")</f>
        <v/>
      </c>
      <c r="AA121" s="6" t="str">
        <f t="shared" si="27"/>
        <v/>
      </c>
      <c r="AC121" s="6" t="str">
        <f t="shared" si="16"/>
        <v/>
      </c>
      <c r="AD121" s="6" t="str">
        <f t="shared" si="30"/>
        <v/>
      </c>
      <c r="AE121" s="6" t="str">
        <f t="shared" si="29"/>
        <v>/</v>
      </c>
      <c r="AF121" s="6" t="str" cm="1">
        <f t="array" aca="1" ref="AF121" ca="1">IF(AE121="/",INDEX(INDIRECT(C121&amp;IF(J121="","_dur","_moll")),F121+H121*2+IF(AND(G121=7,H121=2,K121="+"),-2),IF(E121="",1,E121)+IF(AND(G121=7,H121=2,K121="+"),2)),"")</f>
        <v>B</v>
      </c>
      <c r="AL121" s="7" t="str" cm="1">
        <f t="array" aca="1" ref="AL121" ca="1">_xlfn.IFS(M121="x","",AK121&lt;&gt;"",AK121,TRUE,_xlfn.TEXTJOIN("",TRUE,Q121:AJ121))</f>
        <v/>
      </c>
    </row>
    <row r="122" spans="1:38" ht="16.5" customHeight="1" x14ac:dyDescent="0.4">
      <c r="A122" s="6">
        <v>0</v>
      </c>
      <c r="C122" s="7" t="str">
        <f t="shared" ca="1" si="15"/>
        <v>C</v>
      </c>
      <c r="D122" s="7" t="str">
        <f t="shared" si="17"/>
        <v>dur</v>
      </c>
      <c r="F122" s="6">
        <v>2</v>
      </c>
      <c r="G122" s="6">
        <v>7</v>
      </c>
      <c r="H122" s="6">
        <v>3</v>
      </c>
      <c r="J122" s="6">
        <v>0</v>
      </c>
      <c r="P122" s="7" t="str">
        <f t="shared" si="18"/>
        <v>2730</v>
      </c>
      <c r="Q122" s="6" t="str" cm="1">
        <f t="array" aca="1" ref="Q122" ca="1">INDEX(INDIRECT(C122&amp;IF(J122="","_dur","_moll")),F122+IF(I122=8,2),IF(E122="",1,E122))</f>
        <v>D</v>
      </c>
      <c r="R122" s="6" t="str">
        <f t="shared" si="19"/>
        <v/>
      </c>
      <c r="S122" s="6" t="str">
        <f t="shared" si="20"/>
        <v>m</v>
      </c>
      <c r="T122" s="6" t="str">
        <f t="shared" si="21"/>
        <v/>
      </c>
      <c r="U122" s="6" t="str">
        <f t="shared" si="22"/>
        <v/>
      </c>
      <c r="V122" s="6">
        <f t="shared" si="23"/>
        <v>7</v>
      </c>
      <c r="W122" s="6" t="str">
        <f t="shared" si="24"/>
        <v/>
      </c>
      <c r="X122" s="6" t="str">
        <f t="shared" si="25"/>
        <v/>
      </c>
      <c r="Y122" s="6" t="str">
        <f t="shared" si="26"/>
        <v>(</v>
      </c>
      <c r="Z122" s="6" t="str" cm="1">
        <f t="array" ref="Z122">_xlfn.IFS(OR(AND(F122=2,G122=7,J122&lt;&gt;""),AND(F122=5,G122=9,H122&gt;=1,I122=8,J122=""),AND(F122=5,G122=9,I122="",J122&lt;&gt;"")),"♭",AND(G122=7,K122="+"),"♯",TRUE,"")</f>
        <v>♭</v>
      </c>
      <c r="AA122" s="6">
        <f t="shared" si="27"/>
        <v>5</v>
      </c>
      <c r="AC122" s="6" t="str">
        <f t="shared" si="16"/>
        <v/>
      </c>
      <c r="AD122" s="6" t="str">
        <f t="shared" si="30"/>
        <v>)</v>
      </c>
      <c r="AE122" s="6" t="str">
        <f t="shared" si="29"/>
        <v>/</v>
      </c>
      <c r="AF122" s="6" t="str" cm="1">
        <f t="array" aca="1" ref="AF122" ca="1">IF(AE122="/",INDEX(INDIRECT(C122&amp;IF(J122="","_dur","_moll")),F122+H122*2+IF(AND(G122=7,H122=2,K122="+"),-2),IF(E122="",1,E122)+IF(AND(G122=7,H122=2,K122="+"),2)),"")</f>
        <v>C</v>
      </c>
      <c r="AL122" s="7" t="str" cm="1">
        <f t="array" aca="1" ref="AL122" ca="1">_xlfn.IFS(M122="x","",AK122&lt;&gt;"",AK122,TRUE,_xlfn.TEXTJOIN("",TRUE,Q122:AJ122))</f>
        <v>Dm7(♭5)/C</v>
      </c>
    </row>
    <row r="123" spans="1:38" ht="16.5" customHeight="1" x14ac:dyDescent="0.4">
      <c r="A123" s="6">
        <v>0</v>
      </c>
      <c r="C123" s="7" t="str">
        <f t="shared" ca="1" si="15"/>
        <v>C</v>
      </c>
      <c r="D123" s="7" t="str">
        <f t="shared" si="17"/>
        <v>dur</v>
      </c>
      <c r="F123" s="6">
        <v>3</v>
      </c>
      <c r="G123" s="6">
        <v>7</v>
      </c>
      <c r="H123" s="6">
        <v>3</v>
      </c>
      <c r="J123" s="6">
        <v>0</v>
      </c>
      <c r="M123" s="6" t="s">
        <v>49</v>
      </c>
      <c r="P123" s="7" t="str">
        <f t="shared" si="18"/>
        <v/>
      </c>
      <c r="Q123" s="6" t="str" cm="1">
        <f t="array" aca="1" ref="Q123" ca="1">INDEX(INDIRECT(C123&amp;IF(J123="","_dur","_moll")),F123+IF(I123=8,2),IF(E123="",1,E123))</f>
        <v>E♭</v>
      </c>
      <c r="R123" s="6" t="str">
        <f t="shared" si="19"/>
        <v/>
      </c>
      <c r="S123" s="6" t="str">
        <f t="shared" si="20"/>
        <v/>
      </c>
      <c r="T123" s="6" t="str">
        <f t="shared" si="21"/>
        <v/>
      </c>
      <c r="U123" s="6" t="str">
        <f t="shared" si="22"/>
        <v/>
      </c>
      <c r="V123" s="6">
        <f t="shared" si="23"/>
        <v>7</v>
      </c>
      <c r="W123" s="6" t="str">
        <f t="shared" si="24"/>
        <v/>
      </c>
      <c r="X123" s="6" t="str">
        <f t="shared" si="25"/>
        <v/>
      </c>
      <c r="Y123" s="6" t="str">
        <f t="shared" si="26"/>
        <v/>
      </c>
      <c r="Z123" s="6" t="str" cm="1">
        <f t="array" ref="Z123">_xlfn.IFS(OR(AND(F123=2,G123=7,J123&lt;&gt;""),AND(F123=5,G123=9,H123&gt;=1,I123=8,J123=""),AND(F123=5,G123=9,I123="",J123&lt;&gt;"")),"♭",AND(G123=7,K123="+"),"♯",TRUE,"")</f>
        <v/>
      </c>
      <c r="AA123" s="6" t="str">
        <f t="shared" si="27"/>
        <v/>
      </c>
      <c r="AC123" s="6" t="str">
        <f t="shared" si="16"/>
        <v/>
      </c>
      <c r="AD123" s="6" t="str">
        <f t="shared" si="30"/>
        <v/>
      </c>
      <c r="AE123" s="6" t="str">
        <f t="shared" si="29"/>
        <v>/</v>
      </c>
      <c r="AF123" s="6" t="str" cm="1">
        <f t="array" aca="1" ref="AF123" ca="1">IF(AE123="/",INDEX(INDIRECT(C123&amp;IF(J123="","_dur","_moll")),F123+H123*2+IF(AND(G123=7,H123=2,K123="+"),-2),IF(E123="",1,E123)+IF(AND(G123=7,H123=2,K123="+"),2)),"")</f>
        <v>D</v>
      </c>
      <c r="AL123" s="7" t="str" cm="1">
        <f t="array" aca="1" ref="AL123" ca="1">_xlfn.IFS(M123="x","",AK123&lt;&gt;"",AK123,TRUE,_xlfn.TEXTJOIN("",TRUE,Q123:AJ123))</f>
        <v/>
      </c>
    </row>
    <row r="124" spans="1:38" ht="16.5" customHeight="1" x14ac:dyDescent="0.4">
      <c r="A124" s="6">
        <v>0</v>
      </c>
      <c r="C124" s="7" t="str">
        <f t="shared" ca="1" si="15"/>
        <v>C</v>
      </c>
      <c r="D124" s="7" t="str">
        <f t="shared" si="17"/>
        <v>dur</v>
      </c>
      <c r="F124" s="6">
        <v>4</v>
      </c>
      <c r="G124" s="6">
        <v>7</v>
      </c>
      <c r="H124" s="6">
        <v>3</v>
      </c>
      <c r="J124" s="6">
        <v>0</v>
      </c>
      <c r="P124" s="7" t="str">
        <f t="shared" si="18"/>
        <v>4730</v>
      </c>
      <c r="Q124" s="6" t="str" cm="1">
        <f t="array" aca="1" ref="Q124" ca="1">INDEX(INDIRECT(C124&amp;IF(J124="","_dur","_moll")),F124+IF(I124=8,2),IF(E124="",1,E124))</f>
        <v>F</v>
      </c>
      <c r="R124" s="6" t="str">
        <f t="shared" si="19"/>
        <v/>
      </c>
      <c r="S124" s="6" t="str">
        <f t="shared" si="20"/>
        <v>m</v>
      </c>
      <c r="T124" s="6" t="str">
        <f t="shared" si="21"/>
        <v/>
      </c>
      <c r="U124" s="6" t="str">
        <f t="shared" si="22"/>
        <v/>
      </c>
      <c r="V124" s="6">
        <f t="shared" si="23"/>
        <v>7</v>
      </c>
      <c r="W124" s="6" t="str">
        <f t="shared" si="24"/>
        <v/>
      </c>
      <c r="X124" s="6" t="str">
        <f t="shared" si="25"/>
        <v/>
      </c>
      <c r="Y124" s="6" t="str">
        <f t="shared" si="26"/>
        <v/>
      </c>
      <c r="Z124" s="6" t="str" cm="1">
        <f t="array" ref="Z124">_xlfn.IFS(OR(AND(F124=2,G124=7,J124&lt;&gt;""),AND(F124=5,G124=9,H124&gt;=1,I124=8,J124=""),AND(F124=5,G124=9,I124="",J124&lt;&gt;"")),"♭",AND(G124=7,K124="+"),"♯",TRUE,"")</f>
        <v/>
      </c>
      <c r="AA124" s="6" t="str">
        <f t="shared" si="27"/>
        <v/>
      </c>
      <c r="AC124" s="6" t="str">
        <f t="shared" si="16"/>
        <v/>
      </c>
      <c r="AD124" s="6" t="str">
        <f t="shared" si="30"/>
        <v/>
      </c>
      <c r="AE124" s="6" t="str">
        <f t="shared" si="29"/>
        <v>/</v>
      </c>
      <c r="AF124" s="6" t="str" cm="1">
        <f t="array" aca="1" ref="AF124" ca="1">IF(AE124="/",INDEX(INDIRECT(C124&amp;IF(J124="","_dur","_moll")),F124+H124*2+IF(AND(G124=7,H124=2,K124="+"),-2),IF(E124="",1,E124)+IF(AND(G124=7,H124=2,K124="+"),2)),"")</f>
        <v>E♭</v>
      </c>
      <c r="AL124" s="7" t="str" cm="1">
        <f t="array" aca="1" ref="AL124" ca="1">_xlfn.IFS(M124="x","",AK124&lt;&gt;"",AK124,TRUE,_xlfn.TEXTJOIN("",TRUE,Q124:AJ124))</f>
        <v>Fm7/E♭</v>
      </c>
    </row>
    <row r="125" spans="1:38" ht="16.5" customHeight="1" x14ac:dyDescent="0.4">
      <c r="A125" s="6">
        <v>0</v>
      </c>
      <c r="C125" s="7" t="str">
        <f t="shared" ca="1" si="15"/>
        <v>C</v>
      </c>
      <c r="D125" s="7" t="str">
        <f t="shared" si="17"/>
        <v>dur</v>
      </c>
      <c r="F125" s="6">
        <v>5</v>
      </c>
      <c r="G125" s="6">
        <v>7</v>
      </c>
      <c r="H125" s="6">
        <v>3</v>
      </c>
      <c r="J125" s="6">
        <v>0</v>
      </c>
      <c r="M125" s="6" t="s">
        <v>49</v>
      </c>
      <c r="P125" s="7" t="str">
        <f t="shared" si="18"/>
        <v/>
      </c>
      <c r="Q125" s="6" t="str" cm="1">
        <f t="array" aca="1" ref="Q125" ca="1">INDEX(INDIRECT(C125&amp;IF(J125="","_dur","_moll")),F125+IF(I125=8,2),IF(E125="",1,E125))</f>
        <v>G</v>
      </c>
      <c r="R125" s="6" t="str">
        <f t="shared" si="19"/>
        <v/>
      </c>
      <c r="S125" s="6" t="str">
        <f t="shared" si="20"/>
        <v/>
      </c>
      <c r="T125" s="6" t="str">
        <f t="shared" si="21"/>
        <v/>
      </c>
      <c r="U125" s="6" t="str">
        <f t="shared" si="22"/>
        <v/>
      </c>
      <c r="V125" s="6">
        <f t="shared" si="23"/>
        <v>7</v>
      </c>
      <c r="W125" s="6" t="str">
        <f t="shared" si="24"/>
        <v/>
      </c>
      <c r="X125" s="6" t="str">
        <f t="shared" si="25"/>
        <v/>
      </c>
      <c r="Y125" s="6" t="str">
        <f t="shared" si="26"/>
        <v/>
      </c>
      <c r="Z125" s="6" t="str" cm="1">
        <f t="array" ref="Z125">_xlfn.IFS(OR(AND(F125=2,G125=7,J125&lt;&gt;""),AND(F125=5,G125=9,H125&gt;=1,I125=8,J125=""),AND(F125=5,G125=9,I125="",J125&lt;&gt;"")),"♭",AND(G125=7,K125="+"),"♯",TRUE,"")</f>
        <v/>
      </c>
      <c r="AA125" s="6" t="str">
        <f t="shared" si="27"/>
        <v/>
      </c>
      <c r="AC125" s="6" t="str">
        <f t="shared" si="16"/>
        <v/>
      </c>
      <c r="AD125" s="6" t="str">
        <f t="shared" si="30"/>
        <v/>
      </c>
      <c r="AE125" s="6" t="str">
        <f t="shared" si="29"/>
        <v>/</v>
      </c>
      <c r="AF125" s="6" t="str" cm="1">
        <f t="array" aca="1" ref="AF125" ca="1">IF(AE125="/",INDEX(INDIRECT(C125&amp;IF(J125="","_dur","_moll")),F125+H125*2+IF(AND(G125=7,H125=2,K125="+"),-2),IF(E125="",1,E125)+IF(AND(G125=7,H125=2,K125="+"),2)),"")</f>
        <v>F</v>
      </c>
      <c r="AL125" s="7" t="str" cm="1">
        <f t="array" aca="1" ref="AL125" ca="1">_xlfn.IFS(M125="x","",AK125&lt;&gt;"",AK125,TRUE,_xlfn.TEXTJOIN("",TRUE,Q125:AJ125))</f>
        <v/>
      </c>
    </row>
    <row r="126" spans="1:38" ht="16.5" customHeight="1" x14ac:dyDescent="0.4">
      <c r="A126" s="6">
        <v>0</v>
      </c>
      <c r="C126" s="7" t="str">
        <f t="shared" ca="1" si="15"/>
        <v>C</v>
      </c>
      <c r="D126" s="7" t="str">
        <f t="shared" si="17"/>
        <v>dur</v>
      </c>
      <c r="F126" s="6">
        <v>6</v>
      </c>
      <c r="G126" s="6">
        <v>7</v>
      </c>
      <c r="H126" s="6">
        <v>3</v>
      </c>
      <c r="J126" s="6">
        <v>0</v>
      </c>
      <c r="P126" s="7" t="str">
        <f t="shared" si="18"/>
        <v>6730</v>
      </c>
      <c r="Q126" s="6" t="str" cm="1">
        <f t="array" aca="1" ref="Q126" ca="1">INDEX(INDIRECT(C126&amp;IF(J126="","_dur","_moll")),F126+IF(I126=8,2),IF(E126="",1,E126))</f>
        <v>A♭</v>
      </c>
      <c r="R126" s="6" t="str">
        <f t="shared" si="19"/>
        <v>M</v>
      </c>
      <c r="S126" s="6" t="str">
        <f t="shared" si="20"/>
        <v/>
      </c>
      <c r="T126" s="6" t="str">
        <f t="shared" si="21"/>
        <v/>
      </c>
      <c r="U126" s="6" t="str">
        <f t="shared" si="22"/>
        <v/>
      </c>
      <c r="V126" s="6">
        <f t="shared" si="23"/>
        <v>7</v>
      </c>
      <c r="W126" s="6" t="str">
        <f t="shared" si="24"/>
        <v/>
      </c>
      <c r="X126" s="6" t="str">
        <f t="shared" si="25"/>
        <v/>
      </c>
      <c r="Y126" s="6" t="str">
        <f t="shared" si="26"/>
        <v/>
      </c>
      <c r="Z126" s="6" t="str" cm="1">
        <f t="array" ref="Z126">_xlfn.IFS(OR(AND(F126=2,G126=7,J126&lt;&gt;""),AND(F126=5,G126=9,H126&gt;=1,I126=8,J126=""),AND(F126=5,G126=9,I126="",J126&lt;&gt;"")),"♭",AND(G126=7,K126="+"),"♯",TRUE,"")</f>
        <v/>
      </c>
      <c r="AA126" s="6" t="str">
        <f t="shared" si="27"/>
        <v/>
      </c>
      <c r="AC126" s="6" t="str">
        <f t="shared" si="16"/>
        <v/>
      </c>
      <c r="AD126" s="6" t="str">
        <f t="shared" si="30"/>
        <v/>
      </c>
      <c r="AE126" s="6" t="str">
        <f t="shared" si="29"/>
        <v>/</v>
      </c>
      <c r="AF126" s="6" t="str" cm="1">
        <f t="array" aca="1" ref="AF126" ca="1">IF(AE126="/",INDEX(INDIRECT(C126&amp;IF(J126="","_dur","_moll")),F126+H126*2+IF(AND(G126=7,H126=2,K126="+"),-2),IF(E126="",1,E126)+IF(AND(G126=7,H126=2,K126="+"),2)),"")</f>
        <v>G</v>
      </c>
      <c r="AL126" s="7" t="str" cm="1">
        <f t="array" aca="1" ref="AL126" ca="1">_xlfn.IFS(M126="x","",AK126&lt;&gt;"",AK126,TRUE,_xlfn.TEXTJOIN("",TRUE,Q126:AJ126))</f>
        <v>A♭M7/G</v>
      </c>
    </row>
    <row r="127" spans="1:38" ht="16.5" customHeight="1" x14ac:dyDescent="0.4">
      <c r="A127" s="6">
        <v>0</v>
      </c>
      <c r="C127" s="7" t="str">
        <f t="shared" ca="1" si="15"/>
        <v>C</v>
      </c>
      <c r="D127" s="7" t="str">
        <f t="shared" si="17"/>
        <v>dur</v>
      </c>
      <c r="F127" s="6">
        <v>7</v>
      </c>
      <c r="G127" s="6">
        <v>7</v>
      </c>
      <c r="H127" s="6">
        <v>3</v>
      </c>
      <c r="J127" s="6">
        <v>0</v>
      </c>
      <c r="M127" s="6" t="s">
        <v>49</v>
      </c>
      <c r="P127" s="7" t="str">
        <f t="shared" si="18"/>
        <v/>
      </c>
      <c r="Q127" s="6" t="str" cm="1">
        <f t="array" aca="1" ref="Q127" ca="1">INDEX(INDIRECT(C127&amp;IF(J127="","_dur","_moll")),F127+IF(I127=8,2),IF(E127="",1,E127))</f>
        <v>B</v>
      </c>
      <c r="R127" s="6" t="str">
        <f t="shared" si="19"/>
        <v/>
      </c>
      <c r="S127" s="6" t="str">
        <f t="shared" si="20"/>
        <v/>
      </c>
      <c r="T127" s="6" t="str">
        <f t="shared" si="21"/>
        <v/>
      </c>
      <c r="U127" s="6" t="str">
        <f t="shared" si="22"/>
        <v/>
      </c>
      <c r="V127" s="6">
        <f t="shared" si="23"/>
        <v>7</v>
      </c>
      <c r="W127" s="6" t="str">
        <f t="shared" si="24"/>
        <v/>
      </c>
      <c r="X127" s="6" t="str">
        <f t="shared" si="25"/>
        <v/>
      </c>
      <c r="Y127" s="6" t="str">
        <f t="shared" si="26"/>
        <v/>
      </c>
      <c r="Z127" s="6" t="str" cm="1">
        <f t="array" ref="Z127">_xlfn.IFS(OR(AND(F127=2,G127=7,J127&lt;&gt;""),AND(F127=5,G127=9,H127&gt;=1,I127=8,J127=""),AND(F127=5,G127=9,I127="",J127&lt;&gt;"")),"♭",AND(G127=7,K127="+"),"♯",TRUE,"")</f>
        <v/>
      </c>
      <c r="AA127" s="6" t="str">
        <f t="shared" si="27"/>
        <v/>
      </c>
      <c r="AC127" s="6" t="str">
        <f t="shared" si="16"/>
        <v/>
      </c>
      <c r="AD127" s="6" t="str">
        <f t="shared" si="30"/>
        <v/>
      </c>
      <c r="AE127" s="6" t="str">
        <f t="shared" si="29"/>
        <v>/</v>
      </c>
      <c r="AF127" s="6" t="str" cm="1">
        <f t="array" aca="1" ref="AF127" ca="1">IF(AE127="/",INDEX(INDIRECT(C127&amp;IF(J127="","_dur","_moll")),F127+H127*2+IF(AND(G127=7,H127=2,K127="+"),-2),IF(E127="",1,E127)+IF(AND(G127=7,H127=2,K127="+"),2)),"")</f>
        <v>A♭</v>
      </c>
      <c r="AL127" s="7" t="str" cm="1">
        <f t="array" aca="1" ref="AL127" ca="1">_xlfn.IFS(M127="x","",AK127&lt;&gt;"",AK127,TRUE,_xlfn.TEXTJOIN("",TRUE,Q127:AJ127))</f>
        <v/>
      </c>
    </row>
    <row r="128" spans="1:38" ht="16.5" customHeight="1" x14ac:dyDescent="0.4">
      <c r="A128" s="6">
        <v>0</v>
      </c>
      <c r="C128" s="7" t="str">
        <f t="shared" ca="1" si="15"/>
        <v>C</v>
      </c>
      <c r="D128" s="7" t="str">
        <f t="shared" si="17"/>
        <v>dur</v>
      </c>
      <c r="F128" s="6">
        <v>1</v>
      </c>
      <c r="G128" s="6">
        <v>7</v>
      </c>
      <c r="H128" s="6">
        <v>1</v>
      </c>
      <c r="I128" s="6">
        <v>8</v>
      </c>
      <c r="J128" s="6">
        <v>0</v>
      </c>
      <c r="M128" s="6" t="s">
        <v>49</v>
      </c>
      <c r="P128" s="7" t="str">
        <f t="shared" si="18"/>
        <v/>
      </c>
      <c r="Q128" s="6" t="str" cm="1">
        <f t="array" aca="1" ref="Q128" ca="1">INDEX(INDIRECT(C128&amp;IF(J128="","_dur","_moll")),F128+IF(I128=8,2),IF(E128="",1,E128))</f>
        <v>E♭</v>
      </c>
      <c r="R128" s="6" t="str">
        <f t="shared" si="19"/>
        <v/>
      </c>
      <c r="S128" s="6" t="str">
        <f t="shared" si="20"/>
        <v/>
      </c>
      <c r="T128" s="6" t="str">
        <f t="shared" si="21"/>
        <v/>
      </c>
      <c r="U128" s="6" t="str">
        <f t="shared" si="22"/>
        <v/>
      </c>
      <c r="V128" s="6" t="str">
        <f t="shared" si="23"/>
        <v/>
      </c>
      <c r="W128" s="6" t="str">
        <f t="shared" si="24"/>
        <v/>
      </c>
      <c r="X128" s="6" t="str">
        <f t="shared" si="25"/>
        <v/>
      </c>
      <c r="Y128" s="6" t="str">
        <f t="shared" si="26"/>
        <v/>
      </c>
      <c r="Z128" s="6" t="str" cm="1">
        <f t="array" ref="Z128">_xlfn.IFS(OR(AND(F128=2,G128=7,J128&lt;&gt;""),AND(F128=5,G128=9,H128&gt;=1,I128=8,J128=""),AND(F128=5,G128=9,I128="",J128&lt;&gt;"")),"♭",AND(G128=7,K128="+"),"♯",TRUE,"")</f>
        <v/>
      </c>
      <c r="AA128" s="6" t="str">
        <f t="shared" si="27"/>
        <v/>
      </c>
      <c r="AC128" s="6" t="str">
        <f t="shared" si="16"/>
        <v/>
      </c>
      <c r="AD128" s="6" t="str">
        <f t="shared" si="30"/>
        <v/>
      </c>
      <c r="AE128" s="6" t="str">
        <f t="shared" si="29"/>
        <v/>
      </c>
      <c r="AF128" s="6" t="str" cm="1">
        <f t="array" aca="1" ref="AF128" ca="1">IF(AE128="/",INDEX(INDIRECT(C128&amp;IF(J128="","_dur","_moll")),F128+H128*2+IF(AND(G128=7,H128=2,K128="+"),-2),IF(E128="",1,E128)+IF(AND(G128=7,H128=2,K128="+"),2)),"")</f>
        <v/>
      </c>
      <c r="AL128" s="7" t="str" cm="1">
        <f t="array" aca="1" ref="AL128" ca="1">_xlfn.IFS(M128="x","",AK128&lt;&gt;"",AK128,TRUE,_xlfn.TEXTJOIN("",TRUE,Q128:AJ128))</f>
        <v/>
      </c>
    </row>
    <row r="129" spans="1:38" ht="16.5" customHeight="1" x14ac:dyDescent="0.4">
      <c r="A129" s="6">
        <v>0</v>
      </c>
      <c r="C129" s="7" t="str">
        <f t="shared" ca="1" si="15"/>
        <v>C</v>
      </c>
      <c r="D129" s="7" t="str">
        <f t="shared" si="17"/>
        <v>dur</v>
      </c>
      <c r="F129" s="6">
        <v>2</v>
      </c>
      <c r="G129" s="6">
        <v>7</v>
      </c>
      <c r="H129" s="6">
        <v>1</v>
      </c>
      <c r="I129" s="6">
        <v>8</v>
      </c>
      <c r="J129" s="6">
        <v>0</v>
      </c>
      <c r="M129" s="6" t="s">
        <v>49</v>
      </c>
      <c r="P129" s="7" t="str">
        <f t="shared" si="18"/>
        <v/>
      </c>
      <c r="Q129" s="6" t="str" cm="1">
        <f t="array" aca="1" ref="Q129" ca="1">INDEX(INDIRECT(C129&amp;IF(J129="","_dur","_moll")),F129+IF(I129=8,2),IF(E129="",1,E129))</f>
        <v>F</v>
      </c>
      <c r="R129" s="6" t="str">
        <f t="shared" si="19"/>
        <v/>
      </c>
      <c r="S129" s="6" t="str">
        <f t="shared" si="20"/>
        <v>m</v>
      </c>
      <c r="T129" s="6" t="str">
        <f t="shared" si="21"/>
        <v/>
      </c>
      <c r="U129" s="6" t="str">
        <f t="shared" si="22"/>
        <v/>
      </c>
      <c r="V129" s="6" t="str">
        <f t="shared" si="23"/>
        <v/>
      </c>
      <c r="W129" s="6" t="str">
        <f t="shared" si="24"/>
        <v/>
      </c>
      <c r="X129" s="6" t="str">
        <f t="shared" si="25"/>
        <v/>
      </c>
      <c r="Y129" s="6" t="str">
        <f t="shared" si="26"/>
        <v/>
      </c>
      <c r="Z129" s="6" t="str" cm="1">
        <f t="array" ref="Z129">_xlfn.IFS(OR(AND(F129=2,G129=7,J129&lt;&gt;""),AND(F129=5,G129=9,H129&gt;=1,I129=8,J129=""),AND(F129=5,G129=9,I129="",J129&lt;&gt;"")),"♭",AND(G129=7,K129="+"),"♯",TRUE,"")</f>
        <v>♭</v>
      </c>
      <c r="AA129" s="6">
        <f t="shared" si="27"/>
        <v>5</v>
      </c>
      <c r="AC129" s="6" t="str">
        <f t="shared" si="16"/>
        <v/>
      </c>
      <c r="AD129" s="6" t="str">
        <f t="shared" si="30"/>
        <v/>
      </c>
      <c r="AE129" s="6" t="str">
        <f t="shared" si="29"/>
        <v/>
      </c>
      <c r="AF129" s="6" t="str" cm="1">
        <f t="array" aca="1" ref="AF129" ca="1">IF(AE129="/",INDEX(INDIRECT(C129&amp;IF(J129="","_dur","_moll")),F129+H129*2+IF(AND(G129=7,H129=2,K129="+"),-2),IF(E129="",1,E129)+IF(AND(G129=7,H129=2,K129="+"),2)),"")</f>
        <v/>
      </c>
      <c r="AL129" s="7" t="str" cm="1">
        <f t="array" aca="1" ref="AL129" ca="1">_xlfn.IFS(M129="x","",AK129&lt;&gt;"",AK129,TRUE,_xlfn.TEXTJOIN("",TRUE,Q129:AJ129))</f>
        <v/>
      </c>
    </row>
    <row r="130" spans="1:38" ht="16.5" customHeight="1" x14ac:dyDescent="0.4">
      <c r="A130" s="6">
        <v>0</v>
      </c>
      <c r="C130" s="7" t="str">
        <f t="shared" ref="C130:C193" ca="1" si="31">OFFSET(調C,A130,N(B130="m"))</f>
        <v>C</v>
      </c>
      <c r="D130" s="7" t="str">
        <f t="shared" si="17"/>
        <v>dur</v>
      </c>
      <c r="F130" s="6">
        <v>3</v>
      </c>
      <c r="G130" s="6">
        <v>7</v>
      </c>
      <c r="H130" s="6">
        <v>1</v>
      </c>
      <c r="I130" s="6">
        <v>8</v>
      </c>
      <c r="J130" s="6">
        <v>0</v>
      </c>
      <c r="M130" s="6" t="s">
        <v>49</v>
      </c>
      <c r="P130" s="7" t="str">
        <f t="shared" si="18"/>
        <v/>
      </c>
      <c r="Q130" s="6" t="str" cm="1">
        <f t="array" aca="1" ref="Q130" ca="1">INDEX(INDIRECT(C130&amp;IF(J130="","_dur","_moll")),F130+IF(I130=8,2),IF(E130="",1,E130))</f>
        <v>G</v>
      </c>
      <c r="R130" s="6" t="str">
        <f t="shared" si="19"/>
        <v/>
      </c>
      <c r="S130" s="6" t="str">
        <f t="shared" si="20"/>
        <v/>
      </c>
      <c r="T130" s="6" t="str">
        <f t="shared" si="21"/>
        <v/>
      </c>
      <c r="U130" s="6" t="str">
        <f t="shared" si="22"/>
        <v/>
      </c>
      <c r="V130" s="6" t="str">
        <f t="shared" si="23"/>
        <v/>
      </c>
      <c r="W130" s="6" t="str">
        <f t="shared" si="24"/>
        <v/>
      </c>
      <c r="X130" s="6" t="str">
        <f t="shared" si="25"/>
        <v/>
      </c>
      <c r="Y130" s="6" t="str">
        <f t="shared" si="26"/>
        <v/>
      </c>
      <c r="Z130" s="6" t="str" cm="1">
        <f t="array" ref="Z130">_xlfn.IFS(OR(AND(F130=2,G130=7,J130&lt;&gt;""),AND(F130=5,G130=9,H130&gt;=1,I130=8,J130=""),AND(F130=5,G130=9,I130="",J130&lt;&gt;"")),"♭",AND(G130=7,K130="+"),"♯",TRUE,"")</f>
        <v/>
      </c>
      <c r="AA130" s="6" t="str">
        <f t="shared" si="27"/>
        <v/>
      </c>
      <c r="AC130" s="6" t="str">
        <f t="shared" ref="AC130:AC193" si="32">IF(AND(F130=5,G130=9,I130="",J130&lt;&gt;""),9,"")</f>
        <v/>
      </c>
      <c r="AD130" s="6" t="str">
        <f t="shared" si="30"/>
        <v/>
      </c>
      <c r="AE130" s="6" t="str">
        <f t="shared" si="29"/>
        <v/>
      </c>
      <c r="AF130" s="6" t="str" cm="1">
        <f t="array" aca="1" ref="AF130" ca="1">IF(AE130="/",INDEX(INDIRECT(C130&amp;IF(J130="","_dur","_moll")),F130+H130*2+IF(AND(G130=7,H130=2,K130="+"),-2),IF(E130="",1,E130)+IF(AND(G130=7,H130=2,K130="+"),2)),"")</f>
        <v/>
      </c>
      <c r="AL130" s="7" t="str" cm="1">
        <f t="array" aca="1" ref="AL130" ca="1">_xlfn.IFS(M130="x","",AK130&lt;&gt;"",AK130,TRUE,_xlfn.TEXTJOIN("",TRUE,Q130:AJ130))</f>
        <v/>
      </c>
    </row>
    <row r="131" spans="1:38" ht="16.5" customHeight="1" x14ac:dyDescent="0.4">
      <c r="A131" s="6">
        <v>0</v>
      </c>
      <c r="C131" s="7" t="str">
        <f t="shared" ca="1" si="31"/>
        <v>C</v>
      </c>
      <c r="D131" s="7" t="str">
        <f t="shared" ref="D131:D194" si="33">IF(B131="m","moll","dur")</f>
        <v>dur</v>
      </c>
      <c r="F131" s="6">
        <v>4</v>
      </c>
      <c r="G131" s="6">
        <v>7</v>
      </c>
      <c r="H131" s="6">
        <v>1</v>
      </c>
      <c r="I131" s="6">
        <v>8</v>
      </c>
      <c r="J131" s="6">
        <v>0</v>
      </c>
      <c r="M131" s="6" t="s">
        <v>49</v>
      </c>
      <c r="P131" s="7" t="str">
        <f t="shared" ref="P131:P194" si="34">IF(M131="x","",_xlfn.TEXTJOIN("",TRUE,E131:L131))</f>
        <v/>
      </c>
      <c r="Q131" s="6" t="str" cm="1">
        <f t="array" aca="1" ref="Q131" ca="1">INDEX(INDIRECT(C131&amp;IF(J131="","_dur","_moll")),F131+IF(I131=8,2),IF(E131="",1,E131))</f>
        <v>A♭</v>
      </c>
      <c r="R131" s="6" t="str">
        <f t="shared" ref="R131:R194" si="35">IF(OR(AND(OR(F131=1,F131=4),G131&gt;=7,I131="",J131=""),AND(F131=6,G131=7,I131="",J131&lt;&gt;"")),"M","")</f>
        <v/>
      </c>
      <c r="S131" s="6" t="str">
        <f t="shared" ref="S131:S194" si="36">IF(OR(AND(OR(F131=2,F131=3,F131=6),J131="",L131=""),AND(F131=4,J131&lt;&gt;"",L131=""),AND(F131=2,G131&gt;0,J131&lt;&gt;"",L131=""),AND(G131=9,H131&gt;=1,I131=8,J131="",L131="")),"m","")</f>
        <v>m</v>
      </c>
      <c r="T131" s="6" t="str">
        <f t="shared" ref="T131:T194" si="37">IF(OR(AND(F131=2,G131="",J131&lt;&gt;""),AND(F131=5,G131=9,H131&gt;=1,I131=8,J131&lt;&gt;""),AND(F131=5,G131=7,H131&gt;=1,I131=8)),"dim","")</f>
        <v/>
      </c>
      <c r="U131" s="6" t="str">
        <f t="shared" ref="U131:U194" si="38">IF(AND(G131="",K131="+"),"aug","")</f>
        <v/>
      </c>
      <c r="V131" s="6" t="str">
        <f t="shared" ref="V131:V194" si="39">IF(OR(AND(G131=7,I131=""),AND(G131=9,H131&gt;=1,I131=8,J131=""),AND(F131=5,G131=9,I131="",J131&lt;&gt;""),AND(F131=5,G131=9,H131&gt;=1,I131=8,J131&lt;&gt;"")),7,"")</f>
        <v/>
      </c>
      <c r="W131" s="6" t="str">
        <f t="shared" ref="W131:W194" si="40">IF(AND(G131=9,I131="",V131=""),9,"")</f>
        <v/>
      </c>
      <c r="X131" s="6" t="str">
        <f t="shared" ref="X131:X194" si="41">IF(L131=4,"sus4","")</f>
        <v/>
      </c>
      <c r="Y131" s="6" t="str">
        <f t="shared" ref="Y131:Y194" si="42">IF(OR(AND(F131=2,G131=7,I131="",J131&lt;&gt;""),AND(F131=5,G131=9,H131&gt;=1,I131=8,J131=""),AND(F131=5,G131=9,I131="",J131&lt;&gt;""),AND(G131=7,K131="+")),"(","")</f>
        <v/>
      </c>
      <c r="Z131" s="6" t="str" cm="1">
        <f t="array" ref="Z131">_xlfn.IFS(OR(AND(F131=2,G131=7,J131&lt;&gt;""),AND(F131=5,G131=9,H131&gt;=1,I131=8,J131=""),AND(F131=5,G131=9,I131="",J131&lt;&gt;"")),"♭",AND(G131=7,K131="+"),"♯",TRUE,"")</f>
        <v/>
      </c>
      <c r="AA131" s="6" t="str">
        <f t="shared" ref="AA131:AA194" si="43">IF(OR(AND(F131=2,G131=7,J131&lt;&gt;""),AND(F131=5,G131=9,H131&gt;=1,I131=8,J131=""),AND(G131=7,K131="+")),5,"")</f>
        <v/>
      </c>
      <c r="AC131" s="6" t="str">
        <f t="shared" si="32"/>
        <v/>
      </c>
      <c r="AD131" s="6" t="str">
        <f t="shared" si="30"/>
        <v/>
      </c>
      <c r="AE131" s="6" t="str">
        <f t="shared" ref="AE131:AE194" si="44">IF(OR(AND(H131&gt;0,I131=""),AND(H131&gt;=2,I131=8)),"/","")</f>
        <v/>
      </c>
      <c r="AF131" s="6" t="str" cm="1">
        <f t="array" aca="1" ref="AF131" ca="1">IF(AE131="/",INDEX(INDIRECT(C131&amp;IF(J131="","_dur","_moll")),F131+H131*2+IF(AND(G131=7,H131=2,K131="+"),-2),IF(E131="",1,E131)+IF(AND(G131=7,H131=2,K131="+"),2)),"")</f>
        <v/>
      </c>
      <c r="AL131" s="7" t="str" cm="1">
        <f t="array" aca="1" ref="AL131" ca="1">_xlfn.IFS(M131="x","",AK131&lt;&gt;"",AK131,TRUE,_xlfn.TEXTJOIN("",TRUE,Q131:AJ131))</f>
        <v/>
      </c>
    </row>
    <row r="132" spans="1:38" ht="16.5" customHeight="1" x14ac:dyDescent="0.4">
      <c r="A132" s="6">
        <v>0</v>
      </c>
      <c r="C132" s="7" t="str">
        <f t="shared" ca="1" si="31"/>
        <v>C</v>
      </c>
      <c r="D132" s="7" t="str">
        <f t="shared" si="33"/>
        <v>dur</v>
      </c>
      <c r="F132" s="6">
        <v>5</v>
      </c>
      <c r="G132" s="6">
        <v>7</v>
      </c>
      <c r="H132" s="6">
        <v>1</v>
      </c>
      <c r="I132" s="6">
        <v>8</v>
      </c>
      <c r="J132" s="6">
        <v>0</v>
      </c>
      <c r="M132" s="6" t="s">
        <v>49</v>
      </c>
      <c r="P132" s="7" t="str">
        <f t="shared" si="34"/>
        <v/>
      </c>
      <c r="Q132" s="6" t="str" cm="1">
        <f t="array" aca="1" ref="Q132" ca="1">INDEX(INDIRECT(C132&amp;IF(J132="","_dur","_moll")),F132+IF(I132=8,2),IF(E132="",1,E132))</f>
        <v>B</v>
      </c>
      <c r="R132" s="6" t="str">
        <f t="shared" si="35"/>
        <v/>
      </c>
      <c r="S132" s="6" t="str">
        <f t="shared" si="36"/>
        <v/>
      </c>
      <c r="T132" s="6" t="str">
        <f t="shared" si="37"/>
        <v>dim</v>
      </c>
      <c r="U132" s="6" t="str">
        <f t="shared" si="38"/>
        <v/>
      </c>
      <c r="V132" s="6" t="str">
        <f t="shared" si="39"/>
        <v/>
      </c>
      <c r="W132" s="6" t="str">
        <f t="shared" si="40"/>
        <v/>
      </c>
      <c r="X132" s="6" t="str">
        <f t="shared" si="41"/>
        <v/>
      </c>
      <c r="Y132" s="6" t="str">
        <f t="shared" si="42"/>
        <v/>
      </c>
      <c r="Z132" s="6" t="str" cm="1">
        <f t="array" ref="Z132">_xlfn.IFS(OR(AND(F132=2,G132=7,J132&lt;&gt;""),AND(F132=5,G132=9,H132&gt;=1,I132=8,J132=""),AND(F132=5,G132=9,I132="",J132&lt;&gt;"")),"♭",AND(G132=7,K132="+"),"♯",TRUE,"")</f>
        <v/>
      </c>
      <c r="AA132" s="6" t="str">
        <f t="shared" si="43"/>
        <v/>
      </c>
      <c r="AC132" s="6" t="str">
        <f t="shared" si="32"/>
        <v/>
      </c>
      <c r="AD132" s="6" t="str">
        <f t="shared" si="30"/>
        <v/>
      </c>
      <c r="AE132" s="6" t="str">
        <f t="shared" si="44"/>
        <v/>
      </c>
      <c r="AF132" s="6" t="str" cm="1">
        <f t="array" aca="1" ref="AF132" ca="1">IF(AE132="/",INDEX(INDIRECT(C132&amp;IF(J132="","_dur","_moll")),F132+H132*2+IF(AND(G132=7,H132=2,K132="+"),-2),IF(E132="",1,E132)+IF(AND(G132=7,H132=2,K132="+"),2)),"")</f>
        <v/>
      </c>
      <c r="AL132" s="7" t="str" cm="1">
        <f t="array" aca="1" ref="AL132" ca="1">_xlfn.IFS(M132="x","",AK132&lt;&gt;"",AK132,TRUE,_xlfn.TEXTJOIN("",TRUE,Q132:AJ132))</f>
        <v/>
      </c>
    </row>
    <row r="133" spans="1:38" ht="16.5" customHeight="1" x14ac:dyDescent="0.4">
      <c r="A133" s="6">
        <v>0</v>
      </c>
      <c r="C133" s="7" t="str">
        <f t="shared" ca="1" si="31"/>
        <v>C</v>
      </c>
      <c r="D133" s="7" t="str">
        <f t="shared" si="33"/>
        <v>dur</v>
      </c>
      <c r="F133" s="6">
        <v>6</v>
      </c>
      <c r="G133" s="6">
        <v>7</v>
      </c>
      <c r="H133" s="6">
        <v>1</v>
      </c>
      <c r="I133" s="6">
        <v>8</v>
      </c>
      <c r="J133" s="6">
        <v>0</v>
      </c>
      <c r="M133" s="6" t="s">
        <v>49</v>
      </c>
      <c r="P133" s="7" t="str">
        <f t="shared" si="34"/>
        <v/>
      </c>
      <c r="Q133" s="6" t="str" cm="1">
        <f t="array" aca="1" ref="Q133" ca="1">INDEX(INDIRECT(C133&amp;IF(J133="","_dur","_moll")),F133+IF(I133=8,2),IF(E133="",1,E133))</f>
        <v>C</v>
      </c>
      <c r="R133" s="6" t="str">
        <f t="shared" si="35"/>
        <v/>
      </c>
      <c r="S133" s="6" t="str">
        <f t="shared" si="36"/>
        <v/>
      </c>
      <c r="T133" s="6" t="str">
        <f t="shared" si="37"/>
        <v/>
      </c>
      <c r="U133" s="6" t="str">
        <f t="shared" si="38"/>
        <v/>
      </c>
      <c r="V133" s="6" t="str">
        <f t="shared" si="39"/>
        <v/>
      </c>
      <c r="W133" s="6" t="str">
        <f t="shared" si="40"/>
        <v/>
      </c>
      <c r="X133" s="6" t="str">
        <f t="shared" si="41"/>
        <v/>
      </c>
      <c r="Y133" s="6" t="str">
        <f t="shared" si="42"/>
        <v/>
      </c>
      <c r="Z133" s="6" t="str" cm="1">
        <f t="array" ref="Z133">_xlfn.IFS(OR(AND(F133=2,G133=7,J133&lt;&gt;""),AND(F133=5,G133=9,H133&gt;=1,I133=8,J133=""),AND(F133=5,G133=9,I133="",J133&lt;&gt;"")),"♭",AND(G133=7,K133="+"),"♯",TRUE,"")</f>
        <v/>
      </c>
      <c r="AA133" s="6" t="str">
        <f t="shared" si="43"/>
        <v/>
      </c>
      <c r="AC133" s="6" t="str">
        <f t="shared" si="32"/>
        <v/>
      </c>
      <c r="AD133" s="6" t="str">
        <f t="shared" si="30"/>
        <v/>
      </c>
      <c r="AE133" s="6" t="str">
        <f t="shared" si="44"/>
        <v/>
      </c>
      <c r="AF133" s="6" t="str" cm="1">
        <f t="array" aca="1" ref="AF133" ca="1">IF(AE133="/",INDEX(INDIRECT(C133&amp;IF(J133="","_dur","_moll")),F133+H133*2+IF(AND(G133=7,H133=2,K133="+"),-2),IF(E133="",1,E133)+IF(AND(G133=7,H133=2,K133="+"),2)),"")</f>
        <v/>
      </c>
      <c r="AL133" s="7" t="str" cm="1">
        <f t="array" aca="1" ref="AL133" ca="1">_xlfn.IFS(M133="x","",AK133&lt;&gt;"",AK133,TRUE,_xlfn.TEXTJOIN("",TRUE,Q133:AJ133))</f>
        <v/>
      </c>
    </row>
    <row r="134" spans="1:38" ht="16.5" customHeight="1" x14ac:dyDescent="0.4">
      <c r="A134" s="6">
        <v>0</v>
      </c>
      <c r="C134" s="7" t="str">
        <f t="shared" ca="1" si="31"/>
        <v>C</v>
      </c>
      <c r="D134" s="7" t="str">
        <f t="shared" si="33"/>
        <v>dur</v>
      </c>
      <c r="F134" s="6">
        <v>7</v>
      </c>
      <c r="G134" s="6">
        <v>7</v>
      </c>
      <c r="H134" s="6">
        <v>1</v>
      </c>
      <c r="I134" s="6">
        <v>8</v>
      </c>
      <c r="J134" s="6">
        <v>0</v>
      </c>
      <c r="M134" s="6" t="s">
        <v>49</v>
      </c>
      <c r="P134" s="7" t="str">
        <f t="shared" si="34"/>
        <v/>
      </c>
      <c r="Q134" s="6" t="str" cm="1">
        <f t="array" aca="1" ref="Q134" ca="1">INDEX(INDIRECT(C134&amp;IF(J134="","_dur","_moll")),F134+IF(I134=8,2),IF(E134="",1,E134))</f>
        <v>D</v>
      </c>
      <c r="R134" s="6" t="str">
        <f t="shared" si="35"/>
        <v/>
      </c>
      <c r="S134" s="6" t="str">
        <f t="shared" si="36"/>
        <v/>
      </c>
      <c r="T134" s="6" t="str">
        <f t="shared" si="37"/>
        <v/>
      </c>
      <c r="U134" s="6" t="str">
        <f t="shared" si="38"/>
        <v/>
      </c>
      <c r="V134" s="6" t="str">
        <f t="shared" si="39"/>
        <v/>
      </c>
      <c r="W134" s="6" t="str">
        <f t="shared" si="40"/>
        <v/>
      </c>
      <c r="X134" s="6" t="str">
        <f t="shared" si="41"/>
        <v/>
      </c>
      <c r="Y134" s="6" t="str">
        <f t="shared" si="42"/>
        <v/>
      </c>
      <c r="Z134" s="6" t="str" cm="1">
        <f t="array" ref="Z134">_xlfn.IFS(OR(AND(F134=2,G134=7,J134&lt;&gt;""),AND(F134=5,G134=9,H134&gt;=1,I134=8,J134=""),AND(F134=5,G134=9,I134="",J134&lt;&gt;"")),"♭",AND(G134=7,K134="+"),"♯",TRUE,"")</f>
        <v/>
      </c>
      <c r="AA134" s="6" t="str">
        <f t="shared" si="43"/>
        <v/>
      </c>
      <c r="AC134" s="6" t="str">
        <f t="shared" si="32"/>
        <v/>
      </c>
      <c r="AD134" s="6" t="str">
        <f t="shared" si="30"/>
        <v/>
      </c>
      <c r="AE134" s="6" t="str">
        <f t="shared" si="44"/>
        <v/>
      </c>
      <c r="AF134" s="6" t="str" cm="1">
        <f t="array" aca="1" ref="AF134" ca="1">IF(AE134="/",INDEX(INDIRECT(C134&amp;IF(J134="","_dur","_moll")),F134+H134*2+IF(AND(G134=7,H134=2,K134="+"),-2),IF(E134="",1,E134)+IF(AND(G134=7,H134=2,K134="+"),2)),"")</f>
        <v/>
      </c>
      <c r="AL134" s="7" t="str" cm="1">
        <f t="array" aca="1" ref="AL134" ca="1">_xlfn.IFS(M134="x","",AK134&lt;&gt;"",AK134,TRUE,_xlfn.TEXTJOIN("",TRUE,Q134:AJ134))</f>
        <v/>
      </c>
    </row>
    <row r="135" spans="1:38" ht="16.5" customHeight="1" x14ac:dyDescent="0.4">
      <c r="A135" s="6">
        <v>0</v>
      </c>
      <c r="C135" s="7" t="str">
        <f t="shared" ca="1" si="31"/>
        <v>C</v>
      </c>
      <c r="D135" s="7" t="str">
        <f t="shared" si="33"/>
        <v>dur</v>
      </c>
      <c r="F135" s="6">
        <v>1</v>
      </c>
      <c r="G135" s="6">
        <v>7</v>
      </c>
      <c r="H135" s="6">
        <v>2</v>
      </c>
      <c r="I135" s="6">
        <v>8</v>
      </c>
      <c r="J135" s="6">
        <v>0</v>
      </c>
      <c r="M135" s="6" t="s">
        <v>49</v>
      </c>
      <c r="P135" s="7" t="str">
        <f t="shared" si="34"/>
        <v/>
      </c>
      <c r="Q135" s="6" t="str" cm="1">
        <f t="array" aca="1" ref="Q135" ca="1">INDEX(INDIRECT(C135&amp;IF(J135="","_dur","_moll")),F135+IF(I135=8,2),IF(E135="",1,E135))</f>
        <v>E♭</v>
      </c>
      <c r="R135" s="6" t="str">
        <f t="shared" si="35"/>
        <v/>
      </c>
      <c r="S135" s="6" t="str">
        <f t="shared" si="36"/>
        <v/>
      </c>
      <c r="T135" s="6" t="str">
        <f t="shared" si="37"/>
        <v/>
      </c>
      <c r="U135" s="6" t="str">
        <f t="shared" si="38"/>
        <v/>
      </c>
      <c r="V135" s="6" t="str">
        <f t="shared" si="39"/>
        <v/>
      </c>
      <c r="W135" s="6" t="str">
        <f t="shared" si="40"/>
        <v/>
      </c>
      <c r="X135" s="6" t="str">
        <f t="shared" si="41"/>
        <v/>
      </c>
      <c r="Y135" s="6" t="str">
        <f t="shared" si="42"/>
        <v/>
      </c>
      <c r="Z135" s="6" t="str" cm="1">
        <f t="array" ref="Z135">_xlfn.IFS(OR(AND(F135=2,G135=7,J135&lt;&gt;""),AND(F135=5,G135=9,H135&gt;=1,I135=8,J135=""),AND(F135=5,G135=9,I135="",J135&lt;&gt;"")),"♭",AND(G135=7,K135="+"),"♯",TRUE,"")</f>
        <v/>
      </c>
      <c r="AA135" s="6" t="str">
        <f t="shared" si="43"/>
        <v/>
      </c>
      <c r="AC135" s="6" t="str">
        <f t="shared" si="32"/>
        <v/>
      </c>
      <c r="AD135" s="6" t="str">
        <f t="shared" si="30"/>
        <v/>
      </c>
      <c r="AE135" s="6" t="str">
        <f t="shared" si="44"/>
        <v>/</v>
      </c>
      <c r="AF135" s="6" t="str" cm="1">
        <f t="array" aca="1" ref="AF135" ca="1">IF(AE135="/",INDEX(INDIRECT(C135&amp;IF(J135="","_dur","_moll")),F135+H135*2+IF(AND(G135=7,H135=2,K135="+"),-2),IF(E135="",1,E135)+IF(AND(G135=7,H135=2,K135="+"),2)),"")</f>
        <v>G</v>
      </c>
      <c r="AL135" s="7" t="str" cm="1">
        <f t="array" aca="1" ref="AL135" ca="1">_xlfn.IFS(M135="x","",AK135&lt;&gt;"",AK135,TRUE,_xlfn.TEXTJOIN("",TRUE,Q135:AJ135))</f>
        <v/>
      </c>
    </row>
    <row r="136" spans="1:38" ht="16.5" customHeight="1" x14ac:dyDescent="0.4">
      <c r="A136" s="6">
        <v>0</v>
      </c>
      <c r="C136" s="7" t="str">
        <f t="shared" ca="1" si="31"/>
        <v>C</v>
      </c>
      <c r="D136" s="7" t="str">
        <f t="shared" si="33"/>
        <v>dur</v>
      </c>
      <c r="F136" s="6">
        <v>2</v>
      </c>
      <c r="G136" s="6">
        <v>7</v>
      </c>
      <c r="H136" s="6">
        <v>2</v>
      </c>
      <c r="I136" s="6">
        <v>8</v>
      </c>
      <c r="J136" s="6">
        <v>0</v>
      </c>
      <c r="M136" s="6" t="s">
        <v>49</v>
      </c>
      <c r="P136" s="7" t="str">
        <f t="shared" si="34"/>
        <v/>
      </c>
      <c r="Q136" s="6" t="str" cm="1">
        <f t="array" aca="1" ref="Q136" ca="1">INDEX(INDIRECT(C136&amp;IF(J136="","_dur","_moll")),F136+IF(I136=8,2),IF(E136="",1,E136))</f>
        <v>F</v>
      </c>
      <c r="R136" s="6" t="str">
        <f t="shared" si="35"/>
        <v/>
      </c>
      <c r="S136" s="6" t="str">
        <f t="shared" si="36"/>
        <v>m</v>
      </c>
      <c r="T136" s="6" t="str">
        <f t="shared" si="37"/>
        <v/>
      </c>
      <c r="U136" s="6" t="str">
        <f t="shared" si="38"/>
        <v/>
      </c>
      <c r="V136" s="6" t="str">
        <f t="shared" si="39"/>
        <v/>
      </c>
      <c r="W136" s="6" t="str">
        <f t="shared" si="40"/>
        <v/>
      </c>
      <c r="X136" s="6" t="str">
        <f t="shared" si="41"/>
        <v/>
      </c>
      <c r="Y136" s="6" t="str">
        <f t="shared" si="42"/>
        <v/>
      </c>
      <c r="Z136" s="6" t="str" cm="1">
        <f t="array" ref="Z136">_xlfn.IFS(OR(AND(F136=2,G136=7,J136&lt;&gt;""),AND(F136=5,G136=9,H136&gt;=1,I136=8,J136=""),AND(F136=5,G136=9,I136="",J136&lt;&gt;"")),"♭",AND(G136=7,K136="+"),"♯",TRUE,"")</f>
        <v>♭</v>
      </c>
      <c r="AA136" s="6">
        <f t="shared" si="43"/>
        <v>5</v>
      </c>
      <c r="AC136" s="6" t="str">
        <f t="shared" si="32"/>
        <v/>
      </c>
      <c r="AD136" s="6" t="str">
        <f t="shared" si="30"/>
        <v/>
      </c>
      <c r="AE136" s="6" t="str">
        <f t="shared" si="44"/>
        <v>/</v>
      </c>
      <c r="AF136" s="6" t="str" cm="1">
        <f t="array" aca="1" ref="AF136" ca="1">IF(AE136="/",INDEX(INDIRECT(C136&amp;IF(J136="","_dur","_moll")),F136+H136*2+IF(AND(G136=7,H136=2,K136="+"),-2),IF(E136="",1,E136)+IF(AND(G136=7,H136=2,K136="+"),2)),"")</f>
        <v>A♭</v>
      </c>
      <c r="AL136" s="7" t="str" cm="1">
        <f t="array" aca="1" ref="AL136" ca="1">_xlfn.IFS(M136="x","",AK136&lt;&gt;"",AK136,TRUE,_xlfn.TEXTJOIN("",TRUE,Q136:AJ136))</f>
        <v/>
      </c>
    </row>
    <row r="137" spans="1:38" ht="16.5" customHeight="1" x14ac:dyDescent="0.4">
      <c r="A137" s="6">
        <v>0</v>
      </c>
      <c r="C137" s="7" t="str">
        <f t="shared" ca="1" si="31"/>
        <v>C</v>
      </c>
      <c r="D137" s="7" t="str">
        <f t="shared" si="33"/>
        <v>dur</v>
      </c>
      <c r="F137" s="6">
        <v>3</v>
      </c>
      <c r="G137" s="6">
        <v>7</v>
      </c>
      <c r="H137" s="6">
        <v>2</v>
      </c>
      <c r="I137" s="6">
        <v>8</v>
      </c>
      <c r="J137" s="6">
        <v>0</v>
      </c>
      <c r="M137" s="6" t="s">
        <v>49</v>
      </c>
      <c r="P137" s="7" t="str">
        <f t="shared" si="34"/>
        <v/>
      </c>
      <c r="Q137" s="6" t="str" cm="1">
        <f t="array" aca="1" ref="Q137" ca="1">INDEX(INDIRECT(C137&amp;IF(J137="","_dur","_moll")),F137+IF(I137=8,2),IF(E137="",1,E137))</f>
        <v>G</v>
      </c>
      <c r="R137" s="6" t="str">
        <f t="shared" si="35"/>
        <v/>
      </c>
      <c r="S137" s="6" t="str">
        <f t="shared" si="36"/>
        <v/>
      </c>
      <c r="T137" s="6" t="str">
        <f t="shared" si="37"/>
        <v/>
      </c>
      <c r="U137" s="6" t="str">
        <f t="shared" si="38"/>
        <v/>
      </c>
      <c r="V137" s="6" t="str">
        <f t="shared" si="39"/>
        <v/>
      </c>
      <c r="W137" s="6" t="str">
        <f t="shared" si="40"/>
        <v/>
      </c>
      <c r="X137" s="6" t="str">
        <f t="shared" si="41"/>
        <v/>
      </c>
      <c r="Y137" s="6" t="str">
        <f t="shared" si="42"/>
        <v/>
      </c>
      <c r="Z137" s="6" t="str" cm="1">
        <f t="array" ref="Z137">_xlfn.IFS(OR(AND(F137=2,G137=7,J137&lt;&gt;""),AND(F137=5,G137=9,H137&gt;=1,I137=8,J137=""),AND(F137=5,G137=9,I137="",J137&lt;&gt;"")),"♭",AND(G137=7,K137="+"),"♯",TRUE,"")</f>
        <v/>
      </c>
      <c r="AA137" s="6" t="str">
        <f t="shared" si="43"/>
        <v/>
      </c>
      <c r="AC137" s="6" t="str">
        <f t="shared" si="32"/>
        <v/>
      </c>
      <c r="AD137" s="6" t="str">
        <f t="shared" si="30"/>
        <v/>
      </c>
      <c r="AE137" s="6" t="str">
        <f t="shared" si="44"/>
        <v>/</v>
      </c>
      <c r="AF137" s="6" t="str" cm="1">
        <f t="array" aca="1" ref="AF137" ca="1">IF(AE137="/",INDEX(INDIRECT(C137&amp;IF(J137="","_dur","_moll")),F137+H137*2+IF(AND(G137=7,H137=2,K137="+"),-2),IF(E137="",1,E137)+IF(AND(G137=7,H137=2,K137="+"),2)),"")</f>
        <v>B</v>
      </c>
      <c r="AL137" s="7" t="str" cm="1">
        <f t="array" aca="1" ref="AL137" ca="1">_xlfn.IFS(M137="x","",AK137&lt;&gt;"",AK137,TRUE,_xlfn.TEXTJOIN("",TRUE,Q137:AJ137))</f>
        <v/>
      </c>
    </row>
    <row r="138" spans="1:38" ht="16.5" customHeight="1" x14ac:dyDescent="0.4">
      <c r="A138" s="6">
        <v>0</v>
      </c>
      <c r="C138" s="7" t="str">
        <f t="shared" ca="1" si="31"/>
        <v>C</v>
      </c>
      <c r="D138" s="7" t="str">
        <f t="shared" si="33"/>
        <v>dur</v>
      </c>
      <c r="F138" s="6">
        <v>4</v>
      </c>
      <c r="G138" s="6">
        <v>7</v>
      </c>
      <c r="H138" s="6">
        <v>2</v>
      </c>
      <c r="I138" s="6">
        <v>8</v>
      </c>
      <c r="J138" s="6">
        <v>0</v>
      </c>
      <c r="M138" s="6" t="s">
        <v>49</v>
      </c>
      <c r="P138" s="7" t="str">
        <f t="shared" si="34"/>
        <v/>
      </c>
      <c r="Q138" s="6" t="str" cm="1">
        <f t="array" aca="1" ref="Q138" ca="1">INDEX(INDIRECT(C138&amp;IF(J138="","_dur","_moll")),F138+IF(I138=8,2),IF(E138="",1,E138))</f>
        <v>A♭</v>
      </c>
      <c r="R138" s="6" t="str">
        <f t="shared" si="35"/>
        <v/>
      </c>
      <c r="S138" s="6" t="str">
        <f t="shared" si="36"/>
        <v>m</v>
      </c>
      <c r="T138" s="6" t="str">
        <f t="shared" si="37"/>
        <v/>
      </c>
      <c r="U138" s="6" t="str">
        <f t="shared" si="38"/>
        <v/>
      </c>
      <c r="V138" s="6" t="str">
        <f t="shared" si="39"/>
        <v/>
      </c>
      <c r="W138" s="6" t="str">
        <f t="shared" si="40"/>
        <v/>
      </c>
      <c r="X138" s="6" t="str">
        <f t="shared" si="41"/>
        <v/>
      </c>
      <c r="Y138" s="6" t="str">
        <f t="shared" si="42"/>
        <v/>
      </c>
      <c r="Z138" s="6" t="str" cm="1">
        <f t="array" ref="Z138">_xlfn.IFS(OR(AND(F138=2,G138=7,J138&lt;&gt;""),AND(F138=5,G138=9,H138&gt;=1,I138=8,J138=""),AND(F138=5,G138=9,I138="",J138&lt;&gt;"")),"♭",AND(G138=7,K138="+"),"♯",TRUE,"")</f>
        <v/>
      </c>
      <c r="AA138" s="6" t="str">
        <f t="shared" si="43"/>
        <v/>
      </c>
      <c r="AC138" s="6" t="str">
        <f t="shared" si="32"/>
        <v/>
      </c>
      <c r="AD138" s="6" t="str">
        <f t="shared" si="30"/>
        <v/>
      </c>
      <c r="AE138" s="6" t="str">
        <f t="shared" si="44"/>
        <v>/</v>
      </c>
      <c r="AF138" s="6" t="str" cm="1">
        <f t="array" aca="1" ref="AF138" ca="1">IF(AE138="/",INDEX(INDIRECT(C138&amp;IF(J138="","_dur","_moll")),F138+H138*2+IF(AND(G138=7,H138=2,K138="+"),-2),IF(E138="",1,E138)+IF(AND(G138=7,H138=2,K138="+"),2)),"")</f>
        <v>C</v>
      </c>
      <c r="AL138" s="7" t="str" cm="1">
        <f t="array" aca="1" ref="AL138" ca="1">_xlfn.IFS(M138="x","",AK138&lt;&gt;"",AK138,TRUE,_xlfn.TEXTJOIN("",TRUE,Q138:AJ138))</f>
        <v/>
      </c>
    </row>
    <row r="139" spans="1:38" ht="16.5" customHeight="1" x14ac:dyDescent="0.4">
      <c r="A139" s="6">
        <v>0</v>
      </c>
      <c r="C139" s="7" t="str">
        <f t="shared" ca="1" si="31"/>
        <v>C</v>
      </c>
      <c r="D139" s="7" t="str">
        <f t="shared" si="33"/>
        <v>dur</v>
      </c>
      <c r="F139" s="6">
        <v>5</v>
      </c>
      <c r="G139" s="6">
        <v>7</v>
      </c>
      <c r="H139" s="6">
        <v>2</v>
      </c>
      <c r="I139" s="6">
        <v>8</v>
      </c>
      <c r="J139" s="6">
        <v>0</v>
      </c>
      <c r="M139" s="6" t="s">
        <v>49</v>
      </c>
      <c r="P139" s="7" t="str">
        <f t="shared" si="34"/>
        <v/>
      </c>
      <c r="Q139" s="6" t="str" cm="1">
        <f t="array" aca="1" ref="Q139" ca="1">INDEX(INDIRECT(C139&amp;IF(J139="","_dur","_moll")),F139+IF(I139=8,2),IF(E139="",1,E139))</f>
        <v>B</v>
      </c>
      <c r="R139" s="6" t="str">
        <f t="shared" si="35"/>
        <v/>
      </c>
      <c r="S139" s="6" t="str">
        <f t="shared" si="36"/>
        <v/>
      </c>
      <c r="T139" s="6" t="str">
        <f t="shared" si="37"/>
        <v>dim</v>
      </c>
      <c r="U139" s="6" t="str">
        <f t="shared" si="38"/>
        <v/>
      </c>
      <c r="V139" s="6" t="str">
        <f t="shared" si="39"/>
        <v/>
      </c>
      <c r="W139" s="6" t="str">
        <f t="shared" si="40"/>
        <v/>
      </c>
      <c r="X139" s="6" t="str">
        <f t="shared" si="41"/>
        <v/>
      </c>
      <c r="Y139" s="6" t="str">
        <f t="shared" si="42"/>
        <v/>
      </c>
      <c r="Z139" s="6" t="str" cm="1">
        <f t="array" ref="Z139">_xlfn.IFS(OR(AND(F139=2,G139=7,J139&lt;&gt;""),AND(F139=5,G139=9,H139&gt;=1,I139=8,J139=""),AND(F139=5,G139=9,I139="",J139&lt;&gt;"")),"♭",AND(G139=7,K139="+"),"♯",TRUE,"")</f>
        <v/>
      </c>
      <c r="AA139" s="6" t="str">
        <f t="shared" si="43"/>
        <v/>
      </c>
      <c r="AC139" s="6" t="str">
        <f t="shared" si="32"/>
        <v/>
      </c>
      <c r="AD139" s="6" t="str">
        <f t="shared" si="30"/>
        <v/>
      </c>
      <c r="AE139" s="6" t="str">
        <f t="shared" si="44"/>
        <v>/</v>
      </c>
      <c r="AF139" s="6" t="str" cm="1">
        <f t="array" aca="1" ref="AF139" ca="1">IF(AE139="/",INDEX(INDIRECT(C139&amp;IF(J139="","_dur","_moll")),F139+H139*2+IF(AND(G139=7,H139=2,K139="+"),-2),IF(E139="",1,E139)+IF(AND(G139=7,H139=2,K139="+"),2)),"")</f>
        <v>D</v>
      </c>
      <c r="AL139" s="7" t="str" cm="1">
        <f t="array" aca="1" ref="AL139" ca="1">_xlfn.IFS(M139="x","",AK139&lt;&gt;"",AK139,TRUE,_xlfn.TEXTJOIN("",TRUE,Q139:AJ139))</f>
        <v/>
      </c>
    </row>
    <row r="140" spans="1:38" ht="16.5" customHeight="1" x14ac:dyDescent="0.4">
      <c r="A140" s="6">
        <v>0</v>
      </c>
      <c r="C140" s="7" t="str">
        <f t="shared" ca="1" si="31"/>
        <v>C</v>
      </c>
      <c r="D140" s="7" t="str">
        <f t="shared" si="33"/>
        <v>dur</v>
      </c>
      <c r="F140" s="6">
        <v>6</v>
      </c>
      <c r="G140" s="6">
        <v>7</v>
      </c>
      <c r="H140" s="6">
        <v>2</v>
      </c>
      <c r="I140" s="6">
        <v>8</v>
      </c>
      <c r="J140" s="6">
        <v>0</v>
      </c>
      <c r="M140" s="6" t="s">
        <v>49</v>
      </c>
      <c r="P140" s="7" t="str">
        <f t="shared" si="34"/>
        <v/>
      </c>
      <c r="Q140" s="6" t="str" cm="1">
        <f t="array" aca="1" ref="Q140" ca="1">INDEX(INDIRECT(C140&amp;IF(J140="","_dur","_moll")),F140+IF(I140=8,2),IF(E140="",1,E140))</f>
        <v>C</v>
      </c>
      <c r="R140" s="6" t="str">
        <f t="shared" si="35"/>
        <v/>
      </c>
      <c r="S140" s="6" t="str">
        <f t="shared" si="36"/>
        <v/>
      </c>
      <c r="T140" s="6" t="str">
        <f t="shared" si="37"/>
        <v/>
      </c>
      <c r="U140" s="6" t="str">
        <f t="shared" si="38"/>
        <v/>
      </c>
      <c r="V140" s="6" t="str">
        <f t="shared" si="39"/>
        <v/>
      </c>
      <c r="W140" s="6" t="str">
        <f t="shared" si="40"/>
        <v/>
      </c>
      <c r="X140" s="6" t="str">
        <f t="shared" si="41"/>
        <v/>
      </c>
      <c r="Y140" s="6" t="str">
        <f t="shared" si="42"/>
        <v/>
      </c>
      <c r="Z140" s="6" t="str" cm="1">
        <f t="array" ref="Z140">_xlfn.IFS(OR(AND(F140=2,G140=7,J140&lt;&gt;""),AND(F140=5,G140=9,H140&gt;=1,I140=8,J140=""),AND(F140=5,G140=9,I140="",J140&lt;&gt;"")),"♭",AND(G140=7,K140="+"),"♯",TRUE,"")</f>
        <v/>
      </c>
      <c r="AA140" s="6" t="str">
        <f t="shared" si="43"/>
        <v/>
      </c>
      <c r="AC140" s="6" t="str">
        <f t="shared" si="32"/>
        <v/>
      </c>
      <c r="AD140" s="6" t="str">
        <f t="shared" si="30"/>
        <v/>
      </c>
      <c r="AE140" s="6" t="str">
        <f t="shared" si="44"/>
        <v>/</v>
      </c>
      <c r="AF140" s="6" t="str" cm="1">
        <f t="array" aca="1" ref="AF140" ca="1">IF(AE140="/",INDEX(INDIRECT(C140&amp;IF(J140="","_dur","_moll")),F140+H140*2+IF(AND(G140=7,H140=2,K140="+"),-2),IF(E140="",1,E140)+IF(AND(G140=7,H140=2,K140="+"),2)),"")</f>
        <v>E♭</v>
      </c>
      <c r="AL140" s="7" t="str" cm="1">
        <f t="array" aca="1" ref="AL140" ca="1">_xlfn.IFS(M140="x","",AK140&lt;&gt;"",AK140,TRUE,_xlfn.TEXTJOIN("",TRUE,Q140:AJ140))</f>
        <v/>
      </c>
    </row>
    <row r="141" spans="1:38" ht="16.5" customHeight="1" x14ac:dyDescent="0.4">
      <c r="A141" s="6">
        <v>0</v>
      </c>
      <c r="C141" s="7" t="str">
        <f t="shared" ca="1" si="31"/>
        <v>C</v>
      </c>
      <c r="D141" s="7" t="str">
        <f t="shared" si="33"/>
        <v>dur</v>
      </c>
      <c r="F141" s="6">
        <v>7</v>
      </c>
      <c r="G141" s="6">
        <v>7</v>
      </c>
      <c r="H141" s="6">
        <v>2</v>
      </c>
      <c r="I141" s="6">
        <v>8</v>
      </c>
      <c r="J141" s="6">
        <v>0</v>
      </c>
      <c r="M141" s="6" t="s">
        <v>49</v>
      </c>
      <c r="P141" s="7" t="str">
        <f t="shared" si="34"/>
        <v/>
      </c>
      <c r="Q141" s="6" t="str" cm="1">
        <f t="array" aca="1" ref="Q141" ca="1">INDEX(INDIRECT(C141&amp;IF(J141="","_dur","_moll")),F141+IF(I141=8,2),IF(E141="",1,E141))</f>
        <v>D</v>
      </c>
      <c r="R141" s="6" t="str">
        <f t="shared" si="35"/>
        <v/>
      </c>
      <c r="S141" s="6" t="str">
        <f t="shared" si="36"/>
        <v/>
      </c>
      <c r="T141" s="6" t="str">
        <f t="shared" si="37"/>
        <v/>
      </c>
      <c r="U141" s="6" t="str">
        <f t="shared" si="38"/>
        <v/>
      </c>
      <c r="V141" s="6" t="str">
        <f t="shared" si="39"/>
        <v/>
      </c>
      <c r="W141" s="6" t="str">
        <f t="shared" si="40"/>
        <v/>
      </c>
      <c r="X141" s="6" t="str">
        <f t="shared" si="41"/>
        <v/>
      </c>
      <c r="Y141" s="6" t="str">
        <f t="shared" si="42"/>
        <v/>
      </c>
      <c r="Z141" s="6" t="str" cm="1">
        <f t="array" ref="Z141">_xlfn.IFS(OR(AND(F141=2,G141=7,J141&lt;&gt;""),AND(F141=5,G141=9,H141&gt;=1,I141=8,J141=""),AND(F141=5,G141=9,I141="",J141&lt;&gt;"")),"♭",AND(G141=7,K141="+"),"♯",TRUE,"")</f>
        <v/>
      </c>
      <c r="AA141" s="6" t="str">
        <f t="shared" si="43"/>
        <v/>
      </c>
      <c r="AC141" s="6" t="str">
        <f t="shared" si="32"/>
        <v/>
      </c>
      <c r="AD141" s="6" t="str">
        <f t="shared" si="30"/>
        <v/>
      </c>
      <c r="AE141" s="6" t="str">
        <f t="shared" si="44"/>
        <v>/</v>
      </c>
      <c r="AF141" s="6" t="str" cm="1">
        <f t="array" aca="1" ref="AF141" ca="1">IF(AE141="/",INDEX(INDIRECT(C141&amp;IF(J141="","_dur","_moll")),F141+H141*2+IF(AND(G141=7,H141=2,K141="+"),-2),IF(E141="",1,E141)+IF(AND(G141=7,H141=2,K141="+"),2)),"")</f>
        <v>F</v>
      </c>
      <c r="AL141" s="7" t="str" cm="1">
        <f t="array" aca="1" ref="AL141" ca="1">_xlfn.IFS(M141="x","",AK141&lt;&gt;"",AK141,TRUE,_xlfn.TEXTJOIN("",TRUE,Q141:AJ141))</f>
        <v/>
      </c>
    </row>
    <row r="142" spans="1:38" ht="16.5" customHeight="1" x14ac:dyDescent="0.4">
      <c r="A142" s="6">
        <v>0</v>
      </c>
      <c r="C142" s="7" t="str">
        <f t="shared" ca="1" si="31"/>
        <v>C</v>
      </c>
      <c r="D142" s="7" t="str">
        <f t="shared" si="33"/>
        <v>dur</v>
      </c>
      <c r="F142" s="6">
        <v>1</v>
      </c>
      <c r="G142" s="6">
        <v>7</v>
      </c>
      <c r="H142" s="6">
        <v>3</v>
      </c>
      <c r="I142" s="6">
        <v>8</v>
      </c>
      <c r="J142" s="6">
        <v>0</v>
      </c>
      <c r="M142" s="6" t="s">
        <v>49</v>
      </c>
      <c r="P142" s="7" t="str">
        <f t="shared" si="34"/>
        <v/>
      </c>
      <c r="Q142" s="6" t="str" cm="1">
        <f t="array" aca="1" ref="Q142" ca="1">INDEX(INDIRECT(C142&amp;IF(J142="","_dur","_moll")),F142+IF(I142=8,2),IF(E142="",1,E142))</f>
        <v>E♭</v>
      </c>
      <c r="R142" s="6" t="str">
        <f t="shared" si="35"/>
        <v/>
      </c>
      <c r="S142" s="6" t="str">
        <f t="shared" si="36"/>
        <v/>
      </c>
      <c r="T142" s="6" t="str">
        <f t="shared" si="37"/>
        <v/>
      </c>
      <c r="U142" s="6" t="str">
        <f t="shared" si="38"/>
        <v/>
      </c>
      <c r="V142" s="6" t="str">
        <f t="shared" si="39"/>
        <v/>
      </c>
      <c r="W142" s="6" t="str">
        <f t="shared" si="40"/>
        <v/>
      </c>
      <c r="X142" s="6" t="str">
        <f t="shared" si="41"/>
        <v/>
      </c>
      <c r="Y142" s="6" t="str">
        <f t="shared" si="42"/>
        <v/>
      </c>
      <c r="Z142" s="6" t="str" cm="1">
        <f t="array" ref="Z142">_xlfn.IFS(OR(AND(F142=2,G142=7,J142&lt;&gt;""),AND(F142=5,G142=9,H142&gt;=1,I142=8,J142=""),AND(F142=5,G142=9,I142="",J142&lt;&gt;"")),"♭",AND(G142=7,K142="+"),"♯",TRUE,"")</f>
        <v/>
      </c>
      <c r="AA142" s="6" t="str">
        <f t="shared" si="43"/>
        <v/>
      </c>
      <c r="AC142" s="6" t="str">
        <f t="shared" si="32"/>
        <v/>
      </c>
      <c r="AD142" s="6" t="str">
        <f t="shared" si="30"/>
        <v/>
      </c>
      <c r="AE142" s="6" t="str">
        <f t="shared" si="44"/>
        <v>/</v>
      </c>
      <c r="AF142" s="6" t="str" cm="1">
        <f t="array" aca="1" ref="AF142" ca="1">IF(AE142="/",INDEX(INDIRECT(C142&amp;IF(J142="","_dur","_moll")),F142+H142*2+IF(AND(G142=7,H142=2,K142="+"),-2),IF(E142="",1,E142)+IF(AND(G142=7,H142=2,K142="+"),2)),"")</f>
        <v>B</v>
      </c>
      <c r="AL142" s="7" t="str" cm="1">
        <f t="array" aca="1" ref="AL142" ca="1">_xlfn.IFS(M142="x","",AK142&lt;&gt;"",AK142,TRUE,_xlfn.TEXTJOIN("",TRUE,Q142:AJ142))</f>
        <v/>
      </c>
    </row>
    <row r="143" spans="1:38" ht="16.5" customHeight="1" x14ac:dyDescent="0.4">
      <c r="A143" s="6">
        <v>0</v>
      </c>
      <c r="C143" s="7" t="str">
        <f t="shared" ca="1" si="31"/>
        <v>C</v>
      </c>
      <c r="D143" s="7" t="str">
        <f t="shared" si="33"/>
        <v>dur</v>
      </c>
      <c r="F143" s="6">
        <v>2</v>
      </c>
      <c r="G143" s="6">
        <v>7</v>
      </c>
      <c r="H143" s="6">
        <v>3</v>
      </c>
      <c r="I143" s="6">
        <v>8</v>
      </c>
      <c r="J143" s="6">
        <v>0</v>
      </c>
      <c r="M143" s="6" t="s">
        <v>49</v>
      </c>
      <c r="P143" s="7" t="str">
        <f t="shared" si="34"/>
        <v/>
      </c>
      <c r="Q143" s="6" t="str" cm="1">
        <f t="array" aca="1" ref="Q143" ca="1">INDEX(INDIRECT(C143&amp;IF(J143="","_dur","_moll")),F143+IF(I143=8,2),IF(E143="",1,E143))</f>
        <v>F</v>
      </c>
      <c r="R143" s="6" t="str">
        <f t="shared" si="35"/>
        <v/>
      </c>
      <c r="S143" s="6" t="str">
        <f t="shared" si="36"/>
        <v>m</v>
      </c>
      <c r="T143" s="6" t="str">
        <f t="shared" si="37"/>
        <v/>
      </c>
      <c r="U143" s="6" t="str">
        <f t="shared" si="38"/>
        <v/>
      </c>
      <c r="V143" s="6" t="str">
        <f t="shared" si="39"/>
        <v/>
      </c>
      <c r="W143" s="6" t="str">
        <f t="shared" si="40"/>
        <v/>
      </c>
      <c r="X143" s="6" t="str">
        <f t="shared" si="41"/>
        <v/>
      </c>
      <c r="Y143" s="6" t="str">
        <f t="shared" si="42"/>
        <v/>
      </c>
      <c r="Z143" s="6" t="str" cm="1">
        <f t="array" ref="Z143">_xlfn.IFS(OR(AND(F143=2,G143=7,J143&lt;&gt;""),AND(F143=5,G143=9,H143&gt;=1,I143=8,J143=""),AND(F143=5,G143=9,I143="",J143&lt;&gt;"")),"♭",AND(G143=7,K143="+"),"♯",TRUE,"")</f>
        <v>♭</v>
      </c>
      <c r="AA143" s="6">
        <f t="shared" si="43"/>
        <v>5</v>
      </c>
      <c r="AC143" s="6" t="str">
        <f t="shared" si="32"/>
        <v/>
      </c>
      <c r="AD143" s="6" t="str">
        <f t="shared" si="30"/>
        <v/>
      </c>
      <c r="AE143" s="6" t="str">
        <f t="shared" si="44"/>
        <v>/</v>
      </c>
      <c r="AF143" s="6" t="str" cm="1">
        <f t="array" aca="1" ref="AF143" ca="1">IF(AE143="/",INDEX(INDIRECT(C143&amp;IF(J143="","_dur","_moll")),F143+H143*2+IF(AND(G143=7,H143=2,K143="+"),-2),IF(E143="",1,E143)+IF(AND(G143=7,H143=2,K143="+"),2)),"")</f>
        <v>C</v>
      </c>
      <c r="AL143" s="7" t="str" cm="1">
        <f t="array" aca="1" ref="AL143" ca="1">_xlfn.IFS(M143="x","",AK143&lt;&gt;"",AK143,TRUE,_xlfn.TEXTJOIN("",TRUE,Q143:AJ143))</f>
        <v/>
      </c>
    </row>
    <row r="144" spans="1:38" ht="16.5" customHeight="1" x14ac:dyDescent="0.4">
      <c r="A144" s="6">
        <v>0</v>
      </c>
      <c r="C144" s="7" t="str">
        <f t="shared" ca="1" si="31"/>
        <v>C</v>
      </c>
      <c r="D144" s="7" t="str">
        <f t="shared" si="33"/>
        <v>dur</v>
      </c>
      <c r="F144" s="6">
        <v>3</v>
      </c>
      <c r="G144" s="6">
        <v>7</v>
      </c>
      <c r="H144" s="6">
        <v>3</v>
      </c>
      <c r="I144" s="6">
        <v>8</v>
      </c>
      <c r="J144" s="6">
        <v>0</v>
      </c>
      <c r="M144" s="6" t="s">
        <v>49</v>
      </c>
      <c r="P144" s="7" t="str">
        <f t="shared" si="34"/>
        <v/>
      </c>
      <c r="Q144" s="6" t="str" cm="1">
        <f t="array" aca="1" ref="Q144" ca="1">INDEX(INDIRECT(C144&amp;IF(J144="","_dur","_moll")),F144+IF(I144=8,2),IF(E144="",1,E144))</f>
        <v>G</v>
      </c>
      <c r="R144" s="6" t="str">
        <f t="shared" si="35"/>
        <v/>
      </c>
      <c r="S144" s="6" t="str">
        <f t="shared" si="36"/>
        <v/>
      </c>
      <c r="T144" s="6" t="str">
        <f t="shared" si="37"/>
        <v/>
      </c>
      <c r="U144" s="6" t="str">
        <f t="shared" si="38"/>
        <v/>
      </c>
      <c r="V144" s="6" t="str">
        <f t="shared" si="39"/>
        <v/>
      </c>
      <c r="W144" s="6" t="str">
        <f t="shared" si="40"/>
        <v/>
      </c>
      <c r="X144" s="6" t="str">
        <f t="shared" si="41"/>
        <v/>
      </c>
      <c r="Y144" s="6" t="str">
        <f t="shared" si="42"/>
        <v/>
      </c>
      <c r="Z144" s="6" t="str" cm="1">
        <f t="array" ref="Z144">_xlfn.IFS(OR(AND(F144=2,G144=7,J144&lt;&gt;""),AND(F144=5,G144=9,H144&gt;=1,I144=8,J144=""),AND(F144=5,G144=9,I144="",J144&lt;&gt;"")),"♭",AND(G144=7,K144="+"),"♯",TRUE,"")</f>
        <v/>
      </c>
      <c r="AA144" s="6" t="str">
        <f t="shared" si="43"/>
        <v/>
      </c>
      <c r="AC144" s="6" t="str">
        <f t="shared" si="32"/>
        <v/>
      </c>
      <c r="AD144" s="6" t="str">
        <f t="shared" si="30"/>
        <v/>
      </c>
      <c r="AE144" s="6" t="str">
        <f t="shared" si="44"/>
        <v>/</v>
      </c>
      <c r="AF144" s="6" t="str" cm="1">
        <f t="array" aca="1" ref="AF144" ca="1">IF(AE144="/",INDEX(INDIRECT(C144&amp;IF(J144="","_dur","_moll")),F144+H144*2+IF(AND(G144=7,H144=2,K144="+"),-2),IF(E144="",1,E144)+IF(AND(G144=7,H144=2,K144="+"),2)),"")</f>
        <v>D</v>
      </c>
      <c r="AL144" s="7" t="str" cm="1">
        <f t="array" aca="1" ref="AL144" ca="1">_xlfn.IFS(M144="x","",AK144&lt;&gt;"",AK144,TRUE,_xlfn.TEXTJOIN("",TRUE,Q144:AJ144))</f>
        <v/>
      </c>
    </row>
    <row r="145" spans="1:38" ht="16.5" customHeight="1" x14ac:dyDescent="0.4">
      <c r="A145" s="6">
        <v>0</v>
      </c>
      <c r="C145" s="7" t="str">
        <f t="shared" ca="1" si="31"/>
        <v>C</v>
      </c>
      <c r="D145" s="7" t="str">
        <f t="shared" si="33"/>
        <v>dur</v>
      </c>
      <c r="F145" s="6">
        <v>4</v>
      </c>
      <c r="G145" s="6">
        <v>7</v>
      </c>
      <c r="H145" s="6">
        <v>3</v>
      </c>
      <c r="I145" s="6">
        <v>8</v>
      </c>
      <c r="J145" s="6">
        <v>0</v>
      </c>
      <c r="M145" s="6" t="s">
        <v>49</v>
      </c>
      <c r="P145" s="7" t="str">
        <f t="shared" si="34"/>
        <v/>
      </c>
      <c r="Q145" s="6" t="str" cm="1">
        <f t="array" aca="1" ref="Q145" ca="1">INDEX(INDIRECT(C145&amp;IF(J145="","_dur","_moll")),F145+IF(I145=8,2),IF(E145="",1,E145))</f>
        <v>A♭</v>
      </c>
      <c r="R145" s="6" t="str">
        <f t="shared" si="35"/>
        <v/>
      </c>
      <c r="S145" s="6" t="str">
        <f t="shared" si="36"/>
        <v>m</v>
      </c>
      <c r="T145" s="6" t="str">
        <f t="shared" si="37"/>
        <v/>
      </c>
      <c r="U145" s="6" t="str">
        <f t="shared" si="38"/>
        <v/>
      </c>
      <c r="V145" s="6" t="str">
        <f t="shared" si="39"/>
        <v/>
      </c>
      <c r="W145" s="6" t="str">
        <f t="shared" si="40"/>
        <v/>
      </c>
      <c r="X145" s="6" t="str">
        <f t="shared" si="41"/>
        <v/>
      </c>
      <c r="Y145" s="6" t="str">
        <f t="shared" si="42"/>
        <v/>
      </c>
      <c r="Z145" s="6" t="str" cm="1">
        <f t="array" ref="Z145">_xlfn.IFS(OR(AND(F145=2,G145=7,J145&lt;&gt;""),AND(F145=5,G145=9,H145&gt;=1,I145=8,J145=""),AND(F145=5,G145=9,I145="",J145&lt;&gt;"")),"♭",AND(G145=7,K145="+"),"♯",TRUE,"")</f>
        <v/>
      </c>
      <c r="AA145" s="6" t="str">
        <f t="shared" si="43"/>
        <v/>
      </c>
      <c r="AC145" s="6" t="str">
        <f t="shared" si="32"/>
        <v/>
      </c>
      <c r="AD145" s="6" t="str">
        <f t="shared" si="30"/>
        <v/>
      </c>
      <c r="AE145" s="6" t="str">
        <f t="shared" si="44"/>
        <v>/</v>
      </c>
      <c r="AF145" s="6" t="str" cm="1">
        <f t="array" aca="1" ref="AF145" ca="1">IF(AE145="/",INDEX(INDIRECT(C145&amp;IF(J145="","_dur","_moll")),F145+H145*2+IF(AND(G145=7,H145=2,K145="+"),-2),IF(E145="",1,E145)+IF(AND(G145=7,H145=2,K145="+"),2)),"")</f>
        <v>E♭</v>
      </c>
      <c r="AL145" s="7" t="str" cm="1">
        <f t="array" aca="1" ref="AL145" ca="1">_xlfn.IFS(M145="x","",AK145&lt;&gt;"",AK145,TRUE,_xlfn.TEXTJOIN("",TRUE,Q145:AJ145))</f>
        <v/>
      </c>
    </row>
    <row r="146" spans="1:38" ht="16.5" customHeight="1" x14ac:dyDescent="0.4">
      <c r="A146" s="6">
        <v>0</v>
      </c>
      <c r="C146" s="7" t="str">
        <f t="shared" ca="1" si="31"/>
        <v>C</v>
      </c>
      <c r="D146" s="7" t="str">
        <f t="shared" si="33"/>
        <v>dur</v>
      </c>
      <c r="F146" s="6">
        <v>5</v>
      </c>
      <c r="G146" s="6">
        <v>7</v>
      </c>
      <c r="H146" s="6">
        <v>3</v>
      </c>
      <c r="I146" s="6">
        <v>8</v>
      </c>
      <c r="J146" s="6">
        <v>0</v>
      </c>
      <c r="M146" s="6" t="s">
        <v>49</v>
      </c>
      <c r="P146" s="7" t="str">
        <f t="shared" si="34"/>
        <v/>
      </c>
      <c r="Q146" s="6" t="str" cm="1">
        <f t="array" aca="1" ref="Q146" ca="1">INDEX(INDIRECT(C146&amp;IF(J146="","_dur","_moll")),F146+IF(I146=8,2),IF(E146="",1,E146))</f>
        <v>B</v>
      </c>
      <c r="R146" s="6" t="str">
        <f t="shared" si="35"/>
        <v/>
      </c>
      <c r="S146" s="6" t="str">
        <f t="shared" si="36"/>
        <v/>
      </c>
      <c r="T146" s="6" t="str">
        <f t="shared" si="37"/>
        <v>dim</v>
      </c>
      <c r="U146" s="6" t="str">
        <f t="shared" si="38"/>
        <v/>
      </c>
      <c r="V146" s="6" t="str">
        <f t="shared" si="39"/>
        <v/>
      </c>
      <c r="W146" s="6" t="str">
        <f t="shared" si="40"/>
        <v/>
      </c>
      <c r="X146" s="6" t="str">
        <f t="shared" si="41"/>
        <v/>
      </c>
      <c r="Y146" s="6" t="str">
        <f t="shared" si="42"/>
        <v/>
      </c>
      <c r="Z146" s="6" t="str" cm="1">
        <f t="array" ref="Z146">_xlfn.IFS(OR(AND(F146=2,G146=7,J146&lt;&gt;""),AND(F146=5,G146=9,H146&gt;=1,I146=8,J146=""),AND(F146=5,G146=9,I146="",J146&lt;&gt;"")),"♭",AND(G146=7,K146="+"),"♯",TRUE,"")</f>
        <v/>
      </c>
      <c r="AA146" s="6" t="str">
        <f t="shared" si="43"/>
        <v/>
      </c>
      <c r="AC146" s="6" t="str">
        <f t="shared" si="32"/>
        <v/>
      </c>
      <c r="AD146" s="6" t="str">
        <f t="shared" si="30"/>
        <v/>
      </c>
      <c r="AE146" s="6" t="str">
        <f t="shared" si="44"/>
        <v>/</v>
      </c>
      <c r="AF146" s="6" t="str" cm="1">
        <f t="array" aca="1" ref="AF146" ca="1">IF(AE146="/",INDEX(INDIRECT(C146&amp;IF(J146="","_dur","_moll")),F146+H146*2+IF(AND(G146=7,H146=2,K146="+"),-2),IF(E146="",1,E146)+IF(AND(G146=7,H146=2,K146="+"),2)),"")</f>
        <v>F</v>
      </c>
      <c r="AL146" s="7" t="str" cm="1">
        <f t="array" aca="1" ref="AL146" ca="1">_xlfn.IFS(M146="x","",AK146&lt;&gt;"",AK146,TRUE,_xlfn.TEXTJOIN("",TRUE,Q146:AJ146))</f>
        <v/>
      </c>
    </row>
    <row r="147" spans="1:38" ht="16.5" customHeight="1" x14ac:dyDescent="0.4">
      <c r="A147" s="6">
        <v>0</v>
      </c>
      <c r="C147" s="7" t="str">
        <f t="shared" ca="1" si="31"/>
        <v>C</v>
      </c>
      <c r="D147" s="7" t="str">
        <f t="shared" si="33"/>
        <v>dur</v>
      </c>
      <c r="F147" s="6">
        <v>6</v>
      </c>
      <c r="G147" s="6">
        <v>7</v>
      </c>
      <c r="H147" s="6">
        <v>3</v>
      </c>
      <c r="I147" s="6">
        <v>8</v>
      </c>
      <c r="J147" s="6">
        <v>0</v>
      </c>
      <c r="M147" s="6" t="s">
        <v>49</v>
      </c>
      <c r="P147" s="7" t="str">
        <f t="shared" si="34"/>
        <v/>
      </c>
      <c r="Q147" s="6" t="str" cm="1">
        <f t="array" aca="1" ref="Q147" ca="1">INDEX(INDIRECT(C147&amp;IF(J147="","_dur","_moll")),F147+IF(I147=8,2),IF(E147="",1,E147))</f>
        <v>C</v>
      </c>
      <c r="R147" s="6" t="str">
        <f t="shared" si="35"/>
        <v/>
      </c>
      <c r="S147" s="6" t="str">
        <f t="shared" si="36"/>
        <v/>
      </c>
      <c r="T147" s="6" t="str">
        <f t="shared" si="37"/>
        <v/>
      </c>
      <c r="U147" s="6" t="str">
        <f t="shared" si="38"/>
        <v/>
      </c>
      <c r="V147" s="6" t="str">
        <f t="shared" si="39"/>
        <v/>
      </c>
      <c r="W147" s="6" t="str">
        <f t="shared" si="40"/>
        <v/>
      </c>
      <c r="X147" s="6" t="str">
        <f t="shared" si="41"/>
        <v/>
      </c>
      <c r="Y147" s="6" t="str">
        <f t="shared" si="42"/>
        <v/>
      </c>
      <c r="Z147" s="6" t="str" cm="1">
        <f t="array" ref="Z147">_xlfn.IFS(OR(AND(F147=2,G147=7,J147&lt;&gt;""),AND(F147=5,G147=9,H147&gt;=1,I147=8,J147=""),AND(F147=5,G147=9,I147="",J147&lt;&gt;"")),"♭",AND(G147=7,K147="+"),"♯",TRUE,"")</f>
        <v/>
      </c>
      <c r="AA147" s="6" t="str">
        <f t="shared" si="43"/>
        <v/>
      </c>
      <c r="AC147" s="6" t="str">
        <f t="shared" si="32"/>
        <v/>
      </c>
      <c r="AD147" s="6" t="str">
        <f t="shared" si="30"/>
        <v/>
      </c>
      <c r="AE147" s="6" t="str">
        <f t="shared" si="44"/>
        <v>/</v>
      </c>
      <c r="AF147" s="6" t="str" cm="1">
        <f t="array" aca="1" ref="AF147" ca="1">IF(AE147="/",INDEX(INDIRECT(C147&amp;IF(J147="","_dur","_moll")),F147+H147*2+IF(AND(G147=7,H147=2,K147="+"),-2),IF(E147="",1,E147)+IF(AND(G147=7,H147=2,K147="+"),2)),"")</f>
        <v>G</v>
      </c>
      <c r="AL147" s="7" t="str" cm="1">
        <f t="array" aca="1" ref="AL147" ca="1">_xlfn.IFS(M147="x","",AK147&lt;&gt;"",AK147,TRUE,_xlfn.TEXTJOIN("",TRUE,Q147:AJ147))</f>
        <v/>
      </c>
    </row>
    <row r="148" spans="1:38" ht="16.5" customHeight="1" x14ac:dyDescent="0.4">
      <c r="A148" s="6">
        <v>0</v>
      </c>
      <c r="C148" s="7" t="str">
        <f t="shared" ca="1" si="31"/>
        <v>C</v>
      </c>
      <c r="D148" s="7" t="str">
        <f t="shared" si="33"/>
        <v>dur</v>
      </c>
      <c r="F148" s="6">
        <v>7</v>
      </c>
      <c r="G148" s="6">
        <v>7</v>
      </c>
      <c r="H148" s="6">
        <v>3</v>
      </c>
      <c r="I148" s="6">
        <v>8</v>
      </c>
      <c r="J148" s="6">
        <v>0</v>
      </c>
      <c r="M148" s="6" t="s">
        <v>49</v>
      </c>
      <c r="P148" s="7" t="str">
        <f t="shared" si="34"/>
        <v/>
      </c>
      <c r="Q148" s="6" t="str" cm="1">
        <f t="array" aca="1" ref="Q148" ca="1">INDEX(INDIRECT(C148&amp;IF(J148="","_dur","_moll")),F148+IF(I148=8,2),IF(E148="",1,E148))</f>
        <v>D</v>
      </c>
      <c r="R148" s="6" t="str">
        <f t="shared" si="35"/>
        <v/>
      </c>
      <c r="S148" s="6" t="str">
        <f t="shared" si="36"/>
        <v/>
      </c>
      <c r="T148" s="6" t="str">
        <f t="shared" si="37"/>
        <v/>
      </c>
      <c r="U148" s="6" t="str">
        <f t="shared" si="38"/>
        <v/>
      </c>
      <c r="V148" s="6" t="str">
        <f t="shared" si="39"/>
        <v/>
      </c>
      <c r="W148" s="6" t="str">
        <f t="shared" si="40"/>
        <v/>
      </c>
      <c r="X148" s="6" t="str">
        <f t="shared" si="41"/>
        <v/>
      </c>
      <c r="Y148" s="6" t="str">
        <f t="shared" si="42"/>
        <v/>
      </c>
      <c r="Z148" s="6" t="str" cm="1">
        <f t="array" ref="Z148">_xlfn.IFS(OR(AND(F148=2,G148=7,J148&lt;&gt;""),AND(F148=5,G148=9,H148&gt;=1,I148=8,J148=""),AND(F148=5,G148=9,I148="",J148&lt;&gt;"")),"♭",AND(G148=7,K148="+"),"♯",TRUE,"")</f>
        <v/>
      </c>
      <c r="AA148" s="6" t="str">
        <f t="shared" si="43"/>
        <v/>
      </c>
      <c r="AC148" s="6" t="str">
        <f t="shared" si="32"/>
        <v/>
      </c>
      <c r="AD148" s="6" t="str">
        <f t="shared" si="30"/>
        <v/>
      </c>
      <c r="AE148" s="6" t="str">
        <f t="shared" si="44"/>
        <v>/</v>
      </c>
      <c r="AF148" s="6" t="str" cm="1">
        <f t="array" aca="1" ref="AF148" ca="1">IF(AE148="/",INDEX(INDIRECT(C148&amp;IF(J148="","_dur","_moll")),F148+H148*2+IF(AND(G148=7,H148=2,K148="+"),-2),IF(E148="",1,E148)+IF(AND(G148=7,H148=2,K148="+"),2)),"")</f>
        <v>A♭</v>
      </c>
      <c r="AL148" s="7" t="str" cm="1">
        <f t="array" aca="1" ref="AL148" ca="1">_xlfn.IFS(M148="x","",AK148&lt;&gt;"",AK148,TRUE,_xlfn.TEXTJOIN("",TRUE,Q148:AJ148))</f>
        <v/>
      </c>
    </row>
    <row r="149" spans="1:38" ht="16.5" customHeight="1" x14ac:dyDescent="0.4">
      <c r="A149" s="6">
        <v>0</v>
      </c>
      <c r="C149" s="7" t="str">
        <f t="shared" ca="1" si="31"/>
        <v>C</v>
      </c>
      <c r="D149" s="7" t="str">
        <f t="shared" si="33"/>
        <v>dur</v>
      </c>
      <c r="F149" s="6">
        <v>1</v>
      </c>
      <c r="G149" s="6">
        <v>9</v>
      </c>
      <c r="P149" s="7" t="str">
        <f t="shared" si="34"/>
        <v>19</v>
      </c>
      <c r="Q149" s="6" t="str" cm="1">
        <f t="array" aca="1" ref="Q149" ca="1">INDEX(INDIRECT(C149&amp;IF(J149="","_dur","_moll")),F149+IF(I149=8,2),IF(E149="",1,E149))</f>
        <v>C</v>
      </c>
      <c r="R149" s="6" t="str">
        <f t="shared" si="35"/>
        <v>M</v>
      </c>
      <c r="S149" s="6" t="str">
        <f t="shared" si="36"/>
        <v/>
      </c>
      <c r="T149" s="6" t="str">
        <f t="shared" si="37"/>
        <v/>
      </c>
      <c r="U149" s="6" t="str">
        <f t="shared" si="38"/>
        <v/>
      </c>
      <c r="V149" s="6" t="str">
        <f t="shared" si="39"/>
        <v/>
      </c>
      <c r="W149" s="6">
        <f t="shared" si="40"/>
        <v>9</v>
      </c>
      <c r="X149" s="6" t="str">
        <f t="shared" si="41"/>
        <v/>
      </c>
      <c r="Y149" s="6" t="str">
        <f t="shared" si="42"/>
        <v/>
      </c>
      <c r="Z149" s="6" t="str" cm="1">
        <f t="array" ref="Z149">_xlfn.IFS(OR(AND(F149=2,G149=7,J149&lt;&gt;""),AND(F149=5,G149=9,H149&gt;=1,I149=8,J149=""),AND(F149=5,G149=9,I149="",J149&lt;&gt;"")),"♭",AND(G149=7,K149="+"),"♯",TRUE,"")</f>
        <v/>
      </c>
      <c r="AA149" s="6" t="str">
        <f t="shared" si="43"/>
        <v/>
      </c>
      <c r="AC149" s="6" t="str">
        <f t="shared" si="32"/>
        <v/>
      </c>
      <c r="AD149" s="6" t="str">
        <f t="shared" si="30"/>
        <v/>
      </c>
      <c r="AE149" s="6" t="str">
        <f t="shared" si="44"/>
        <v/>
      </c>
      <c r="AF149" s="6" t="str" cm="1">
        <f t="array" aca="1" ref="AF149" ca="1">IF(AE149="/",INDEX(INDIRECT(C149&amp;IF(J149="","_dur","_moll")),F149+H149*2+IF(AND(G149=7,H149=2,K149="+"),-2),IF(E149="",1,E149)+IF(AND(G149=7,H149=2,K149="+"),2)),"")</f>
        <v/>
      </c>
      <c r="AL149" s="7" t="str" cm="1">
        <f t="array" aca="1" ref="AL149" ca="1">_xlfn.IFS(M149="x","",AK149&lt;&gt;"",AK149,TRUE,_xlfn.TEXTJOIN("",TRUE,Q149:AJ149))</f>
        <v>CM9</v>
      </c>
    </row>
    <row r="150" spans="1:38" ht="16.5" customHeight="1" x14ac:dyDescent="0.4">
      <c r="A150" s="6">
        <v>0</v>
      </c>
      <c r="C150" s="7" t="str">
        <f t="shared" ca="1" si="31"/>
        <v>C</v>
      </c>
      <c r="D150" s="7" t="str">
        <f t="shared" si="33"/>
        <v>dur</v>
      </c>
      <c r="F150" s="6">
        <v>2</v>
      </c>
      <c r="G150" s="6">
        <v>9</v>
      </c>
      <c r="P150" s="7" t="str">
        <f t="shared" si="34"/>
        <v>29</v>
      </c>
      <c r="Q150" s="6" t="str" cm="1">
        <f t="array" aca="1" ref="Q150" ca="1">INDEX(INDIRECT(C150&amp;IF(J150="","_dur","_moll")),F150+IF(I150=8,2),IF(E150="",1,E150))</f>
        <v>D</v>
      </c>
      <c r="R150" s="6" t="str">
        <f t="shared" si="35"/>
        <v/>
      </c>
      <c r="S150" s="6" t="str">
        <f t="shared" si="36"/>
        <v>m</v>
      </c>
      <c r="T150" s="6" t="str">
        <f t="shared" si="37"/>
        <v/>
      </c>
      <c r="U150" s="6" t="str">
        <f t="shared" si="38"/>
        <v/>
      </c>
      <c r="V150" s="6" t="str">
        <f t="shared" si="39"/>
        <v/>
      </c>
      <c r="W150" s="6">
        <f t="shared" si="40"/>
        <v>9</v>
      </c>
      <c r="X150" s="6" t="str">
        <f t="shared" si="41"/>
        <v/>
      </c>
      <c r="Y150" s="6" t="str">
        <f t="shared" si="42"/>
        <v/>
      </c>
      <c r="Z150" s="6" t="str" cm="1">
        <f t="array" ref="Z150">_xlfn.IFS(OR(AND(F150=2,G150=7,J150&lt;&gt;""),AND(F150=5,G150=9,H150&gt;=1,I150=8,J150=""),AND(F150=5,G150=9,I150="",J150&lt;&gt;"")),"♭",AND(G150=7,K150="+"),"♯",TRUE,"")</f>
        <v/>
      </c>
      <c r="AA150" s="6" t="str">
        <f t="shared" si="43"/>
        <v/>
      </c>
      <c r="AC150" s="6" t="str">
        <f t="shared" si="32"/>
        <v/>
      </c>
      <c r="AD150" s="6" t="str">
        <f t="shared" si="30"/>
        <v/>
      </c>
      <c r="AE150" s="6" t="str">
        <f t="shared" si="44"/>
        <v/>
      </c>
      <c r="AF150" s="6" t="str" cm="1">
        <f t="array" aca="1" ref="AF150" ca="1">IF(AE150="/",INDEX(INDIRECT(C150&amp;IF(J150="","_dur","_moll")),F150+H150*2+IF(AND(G150=7,H150=2,K150="+"),-2),IF(E150="",1,E150)+IF(AND(G150=7,H150=2,K150="+"),2)),"")</f>
        <v/>
      </c>
      <c r="AL150" s="7" t="str" cm="1">
        <f t="array" aca="1" ref="AL150" ca="1">_xlfn.IFS(M150="x","",AK150&lt;&gt;"",AK150,TRUE,_xlfn.TEXTJOIN("",TRUE,Q150:AJ150))</f>
        <v>Dm9</v>
      </c>
    </row>
    <row r="151" spans="1:38" ht="16.5" customHeight="1" x14ac:dyDescent="0.4">
      <c r="A151" s="6">
        <v>0</v>
      </c>
      <c r="C151" s="7" t="str">
        <f t="shared" ca="1" si="31"/>
        <v>C</v>
      </c>
      <c r="D151" s="7" t="str">
        <f t="shared" si="33"/>
        <v>dur</v>
      </c>
      <c r="F151" s="6">
        <v>3</v>
      </c>
      <c r="G151" s="6">
        <v>9</v>
      </c>
      <c r="P151" s="7" t="str">
        <f t="shared" si="34"/>
        <v>39</v>
      </c>
      <c r="Q151" s="6" t="str" cm="1">
        <f t="array" aca="1" ref="Q151" ca="1">INDEX(INDIRECT(C151&amp;IF(J151="","_dur","_moll")),F151+IF(I151=8,2),IF(E151="",1,E151))</f>
        <v>E</v>
      </c>
      <c r="R151" s="6" t="str">
        <f t="shared" si="35"/>
        <v/>
      </c>
      <c r="S151" s="6" t="str">
        <f t="shared" si="36"/>
        <v>m</v>
      </c>
      <c r="T151" s="6" t="str">
        <f t="shared" si="37"/>
        <v/>
      </c>
      <c r="U151" s="6" t="str">
        <f t="shared" si="38"/>
        <v/>
      </c>
      <c r="V151" s="6" t="str">
        <f t="shared" si="39"/>
        <v/>
      </c>
      <c r="W151" s="6">
        <f t="shared" si="40"/>
        <v>9</v>
      </c>
      <c r="X151" s="6" t="str">
        <f t="shared" si="41"/>
        <v/>
      </c>
      <c r="Y151" s="6" t="str">
        <f t="shared" si="42"/>
        <v/>
      </c>
      <c r="Z151" s="6" t="str" cm="1">
        <f t="array" ref="Z151">_xlfn.IFS(OR(AND(F151=2,G151=7,J151&lt;&gt;""),AND(F151=5,G151=9,H151&gt;=1,I151=8,J151=""),AND(F151=5,G151=9,I151="",J151&lt;&gt;"")),"♭",AND(G151=7,K151="+"),"♯",TRUE,"")</f>
        <v/>
      </c>
      <c r="AA151" s="6" t="str">
        <f t="shared" si="43"/>
        <v/>
      </c>
      <c r="AC151" s="6" t="str">
        <f t="shared" si="32"/>
        <v/>
      </c>
      <c r="AD151" s="6" t="str">
        <f t="shared" si="30"/>
        <v/>
      </c>
      <c r="AE151" s="6" t="str">
        <f t="shared" si="44"/>
        <v/>
      </c>
      <c r="AF151" s="6" t="str" cm="1">
        <f t="array" aca="1" ref="AF151" ca="1">IF(AE151="/",INDEX(INDIRECT(C151&amp;IF(J151="","_dur","_moll")),F151+H151*2+IF(AND(G151=7,H151=2,K151="+"),-2),IF(E151="",1,E151)+IF(AND(G151=7,H151=2,K151="+"),2)),"")</f>
        <v/>
      </c>
      <c r="AL151" s="7" t="str" cm="1">
        <f t="array" aca="1" ref="AL151" ca="1">_xlfn.IFS(M151="x","",AK151&lt;&gt;"",AK151,TRUE,_xlfn.TEXTJOIN("",TRUE,Q151:AJ151))</f>
        <v>Em9</v>
      </c>
    </row>
    <row r="152" spans="1:38" ht="16.5" customHeight="1" x14ac:dyDescent="0.4">
      <c r="A152" s="6">
        <v>0</v>
      </c>
      <c r="C152" s="7" t="str">
        <f t="shared" ca="1" si="31"/>
        <v>C</v>
      </c>
      <c r="D152" s="7" t="str">
        <f t="shared" si="33"/>
        <v>dur</v>
      </c>
      <c r="F152" s="6">
        <v>4</v>
      </c>
      <c r="G152" s="6">
        <v>9</v>
      </c>
      <c r="P152" s="7" t="str">
        <f t="shared" si="34"/>
        <v>49</v>
      </c>
      <c r="Q152" s="6" t="str" cm="1">
        <f t="array" aca="1" ref="Q152" ca="1">INDEX(INDIRECT(C152&amp;IF(J152="","_dur","_moll")),F152+IF(I152=8,2),IF(E152="",1,E152))</f>
        <v>F</v>
      </c>
      <c r="R152" s="6" t="str">
        <f t="shared" si="35"/>
        <v>M</v>
      </c>
      <c r="S152" s="6" t="str">
        <f t="shared" si="36"/>
        <v/>
      </c>
      <c r="T152" s="6" t="str">
        <f t="shared" si="37"/>
        <v/>
      </c>
      <c r="U152" s="6" t="str">
        <f t="shared" si="38"/>
        <v/>
      </c>
      <c r="V152" s="6" t="str">
        <f t="shared" si="39"/>
        <v/>
      </c>
      <c r="W152" s="6">
        <f t="shared" si="40"/>
        <v>9</v>
      </c>
      <c r="X152" s="6" t="str">
        <f t="shared" si="41"/>
        <v/>
      </c>
      <c r="Y152" s="6" t="str">
        <f t="shared" si="42"/>
        <v/>
      </c>
      <c r="Z152" s="6" t="str" cm="1">
        <f t="array" ref="Z152">_xlfn.IFS(OR(AND(F152=2,G152=7,J152&lt;&gt;""),AND(F152=5,G152=9,H152&gt;=1,I152=8,J152=""),AND(F152=5,G152=9,I152="",J152&lt;&gt;"")),"♭",AND(G152=7,K152="+"),"♯",TRUE,"")</f>
        <v/>
      </c>
      <c r="AA152" s="6" t="str">
        <f t="shared" si="43"/>
        <v/>
      </c>
      <c r="AC152" s="6" t="str">
        <f t="shared" si="32"/>
        <v/>
      </c>
      <c r="AD152" s="6" t="str">
        <f t="shared" si="30"/>
        <v/>
      </c>
      <c r="AE152" s="6" t="str">
        <f t="shared" si="44"/>
        <v/>
      </c>
      <c r="AF152" s="6" t="str" cm="1">
        <f t="array" aca="1" ref="AF152" ca="1">IF(AE152="/",INDEX(INDIRECT(C152&amp;IF(J152="","_dur","_moll")),F152+H152*2+IF(AND(G152=7,H152=2,K152="+"),-2),IF(E152="",1,E152)+IF(AND(G152=7,H152=2,K152="+"),2)),"")</f>
        <v/>
      </c>
      <c r="AL152" s="7" t="str" cm="1">
        <f t="array" aca="1" ref="AL152" ca="1">_xlfn.IFS(M152="x","",AK152&lt;&gt;"",AK152,TRUE,_xlfn.TEXTJOIN("",TRUE,Q152:AJ152))</f>
        <v>FM9</v>
      </c>
    </row>
    <row r="153" spans="1:38" ht="16.5" customHeight="1" x14ac:dyDescent="0.4">
      <c r="A153" s="6">
        <v>0</v>
      </c>
      <c r="C153" s="7" t="str">
        <f t="shared" ca="1" si="31"/>
        <v>C</v>
      </c>
      <c r="D153" s="7" t="str">
        <f t="shared" si="33"/>
        <v>dur</v>
      </c>
      <c r="F153" s="6">
        <v>5</v>
      </c>
      <c r="G153" s="6">
        <v>9</v>
      </c>
      <c r="P153" s="7" t="str">
        <f t="shared" si="34"/>
        <v>59</v>
      </c>
      <c r="Q153" s="6" t="str" cm="1">
        <f t="array" aca="1" ref="Q153" ca="1">INDEX(INDIRECT(C153&amp;IF(J153="","_dur","_moll")),F153+IF(I153=8,2),IF(E153="",1,E153))</f>
        <v>G</v>
      </c>
      <c r="R153" s="6" t="str">
        <f t="shared" si="35"/>
        <v/>
      </c>
      <c r="S153" s="6" t="str">
        <f t="shared" si="36"/>
        <v/>
      </c>
      <c r="T153" s="6" t="str">
        <f t="shared" si="37"/>
        <v/>
      </c>
      <c r="U153" s="6" t="str">
        <f t="shared" si="38"/>
        <v/>
      </c>
      <c r="V153" s="6" t="str">
        <f t="shared" si="39"/>
        <v/>
      </c>
      <c r="W153" s="6">
        <f t="shared" si="40"/>
        <v>9</v>
      </c>
      <c r="X153" s="6" t="str">
        <f t="shared" si="41"/>
        <v/>
      </c>
      <c r="Y153" s="6" t="str">
        <f t="shared" si="42"/>
        <v/>
      </c>
      <c r="Z153" s="6" t="str" cm="1">
        <f t="array" ref="Z153">_xlfn.IFS(OR(AND(F153=2,G153=7,J153&lt;&gt;""),AND(F153=5,G153=9,H153&gt;=1,I153=8,J153=""),AND(F153=5,G153=9,I153="",J153&lt;&gt;"")),"♭",AND(G153=7,K153="+"),"♯",TRUE,"")</f>
        <v/>
      </c>
      <c r="AA153" s="6" t="str">
        <f t="shared" si="43"/>
        <v/>
      </c>
      <c r="AC153" s="6" t="str">
        <f t="shared" si="32"/>
        <v/>
      </c>
      <c r="AD153" s="6" t="str">
        <f t="shared" si="30"/>
        <v/>
      </c>
      <c r="AE153" s="6" t="str">
        <f t="shared" si="44"/>
        <v/>
      </c>
      <c r="AF153" s="6" t="str" cm="1">
        <f t="array" aca="1" ref="AF153" ca="1">IF(AE153="/",INDEX(INDIRECT(C153&amp;IF(J153="","_dur","_moll")),F153+H153*2+IF(AND(G153=7,H153=2,K153="+"),-2),IF(E153="",1,E153)+IF(AND(G153=7,H153=2,K153="+"),2)),"")</f>
        <v/>
      </c>
      <c r="AL153" s="7" t="str" cm="1">
        <f t="array" aca="1" ref="AL153" ca="1">_xlfn.IFS(M153="x","",AK153&lt;&gt;"",AK153,TRUE,_xlfn.TEXTJOIN("",TRUE,Q153:AJ153))</f>
        <v>G9</v>
      </c>
    </row>
    <row r="154" spans="1:38" ht="16.5" customHeight="1" x14ac:dyDescent="0.4">
      <c r="A154" s="6">
        <v>0</v>
      </c>
      <c r="C154" s="7" t="str">
        <f t="shared" ca="1" si="31"/>
        <v>C</v>
      </c>
      <c r="D154" s="7" t="str">
        <f t="shared" si="33"/>
        <v>dur</v>
      </c>
      <c r="F154" s="6">
        <v>6</v>
      </c>
      <c r="G154" s="6">
        <v>9</v>
      </c>
      <c r="P154" s="7" t="str">
        <f t="shared" si="34"/>
        <v>69</v>
      </c>
      <c r="Q154" s="6" t="str" cm="1">
        <f t="array" aca="1" ref="Q154" ca="1">INDEX(INDIRECT(C154&amp;IF(J154="","_dur","_moll")),F154+IF(I154=8,2),IF(E154="",1,E154))</f>
        <v>A</v>
      </c>
      <c r="R154" s="6" t="str">
        <f t="shared" si="35"/>
        <v/>
      </c>
      <c r="S154" s="6" t="str">
        <f t="shared" si="36"/>
        <v>m</v>
      </c>
      <c r="T154" s="6" t="str">
        <f t="shared" si="37"/>
        <v/>
      </c>
      <c r="U154" s="6" t="str">
        <f t="shared" si="38"/>
        <v/>
      </c>
      <c r="V154" s="6" t="str">
        <f t="shared" si="39"/>
        <v/>
      </c>
      <c r="W154" s="6">
        <f t="shared" si="40"/>
        <v>9</v>
      </c>
      <c r="X154" s="6" t="str">
        <f t="shared" si="41"/>
        <v/>
      </c>
      <c r="Y154" s="6" t="str">
        <f t="shared" si="42"/>
        <v/>
      </c>
      <c r="Z154" s="6" t="str" cm="1">
        <f t="array" ref="Z154">_xlfn.IFS(OR(AND(F154=2,G154=7,J154&lt;&gt;""),AND(F154=5,G154=9,H154&gt;=1,I154=8,J154=""),AND(F154=5,G154=9,I154="",J154&lt;&gt;"")),"♭",AND(G154=7,K154="+"),"♯",TRUE,"")</f>
        <v/>
      </c>
      <c r="AA154" s="6" t="str">
        <f t="shared" si="43"/>
        <v/>
      </c>
      <c r="AC154" s="6" t="str">
        <f t="shared" si="32"/>
        <v/>
      </c>
      <c r="AD154" s="6" t="str">
        <f t="shared" si="30"/>
        <v/>
      </c>
      <c r="AE154" s="6" t="str">
        <f t="shared" si="44"/>
        <v/>
      </c>
      <c r="AF154" s="6" t="str" cm="1">
        <f t="array" aca="1" ref="AF154" ca="1">IF(AE154="/",INDEX(INDIRECT(C154&amp;IF(J154="","_dur","_moll")),F154+H154*2+IF(AND(G154=7,H154=2,K154="+"),-2),IF(E154="",1,E154)+IF(AND(G154=7,H154=2,K154="+"),2)),"")</f>
        <v/>
      </c>
      <c r="AL154" s="7" t="str" cm="1">
        <f t="array" aca="1" ref="AL154" ca="1">_xlfn.IFS(M154="x","",AK154&lt;&gt;"",AK154,TRUE,_xlfn.TEXTJOIN("",TRUE,Q154:AJ154))</f>
        <v>Am9</v>
      </c>
    </row>
    <row r="155" spans="1:38" ht="16.5" customHeight="1" x14ac:dyDescent="0.4">
      <c r="A155" s="6">
        <v>0</v>
      </c>
      <c r="C155" s="7" t="str">
        <f t="shared" ca="1" si="31"/>
        <v>C</v>
      </c>
      <c r="D155" s="7" t="str">
        <f t="shared" si="33"/>
        <v>dur</v>
      </c>
      <c r="F155" s="6">
        <v>7</v>
      </c>
      <c r="G155" s="6">
        <v>9</v>
      </c>
      <c r="M155" s="6" t="s">
        <v>49</v>
      </c>
      <c r="P155" s="7" t="str">
        <f t="shared" si="34"/>
        <v/>
      </c>
      <c r="Q155" s="6" t="str" cm="1">
        <f t="array" aca="1" ref="Q155" ca="1">INDEX(INDIRECT(C155&amp;IF(J155="","_dur","_moll")),F155+IF(I155=8,2),IF(E155="",1,E155))</f>
        <v>B</v>
      </c>
      <c r="R155" s="6" t="str">
        <f t="shared" si="35"/>
        <v/>
      </c>
      <c r="S155" s="6" t="str">
        <f t="shared" si="36"/>
        <v/>
      </c>
      <c r="T155" s="6" t="str">
        <f t="shared" si="37"/>
        <v/>
      </c>
      <c r="U155" s="6" t="str">
        <f t="shared" si="38"/>
        <v/>
      </c>
      <c r="V155" s="6" t="str">
        <f t="shared" si="39"/>
        <v/>
      </c>
      <c r="W155" s="6">
        <f t="shared" si="40"/>
        <v>9</v>
      </c>
      <c r="X155" s="6" t="str">
        <f t="shared" si="41"/>
        <v/>
      </c>
      <c r="Y155" s="6" t="str">
        <f t="shared" si="42"/>
        <v/>
      </c>
      <c r="Z155" s="6" t="str" cm="1">
        <f t="array" ref="Z155">_xlfn.IFS(OR(AND(F155=2,G155=7,J155&lt;&gt;""),AND(F155=5,G155=9,H155&gt;=1,I155=8,J155=""),AND(F155=5,G155=9,I155="",J155&lt;&gt;"")),"♭",AND(G155=7,K155="+"),"♯",TRUE,"")</f>
        <v/>
      </c>
      <c r="AA155" s="6" t="str">
        <f t="shared" si="43"/>
        <v/>
      </c>
      <c r="AC155" s="6" t="str">
        <f t="shared" si="32"/>
        <v/>
      </c>
      <c r="AD155" s="6" t="str">
        <f t="shared" si="30"/>
        <v/>
      </c>
      <c r="AE155" s="6" t="str">
        <f t="shared" si="44"/>
        <v/>
      </c>
      <c r="AF155" s="6" t="str" cm="1">
        <f t="array" aca="1" ref="AF155" ca="1">IF(AE155="/",INDEX(INDIRECT(C155&amp;IF(J155="","_dur","_moll")),F155+H155*2+IF(AND(G155=7,H155=2,K155="+"),-2),IF(E155="",1,E155)+IF(AND(G155=7,H155=2,K155="+"),2)),"")</f>
        <v/>
      </c>
      <c r="AL155" s="7" t="str" cm="1">
        <f t="array" aca="1" ref="AL155" ca="1">_xlfn.IFS(M155="x","",AK155&lt;&gt;"",AK155,TRUE,_xlfn.TEXTJOIN("",TRUE,Q155:AJ155))</f>
        <v/>
      </c>
    </row>
    <row r="156" spans="1:38" ht="16.5" customHeight="1" x14ac:dyDescent="0.4">
      <c r="A156" s="6">
        <v>0</v>
      </c>
      <c r="C156" s="7" t="str">
        <f t="shared" ca="1" si="31"/>
        <v>C</v>
      </c>
      <c r="D156" s="7" t="str">
        <f t="shared" si="33"/>
        <v>dur</v>
      </c>
      <c r="F156" s="6">
        <v>1</v>
      </c>
      <c r="G156" s="6">
        <v>9</v>
      </c>
      <c r="H156" s="6">
        <v>1</v>
      </c>
      <c r="M156" s="6" t="s">
        <v>49</v>
      </c>
      <c r="P156" s="7" t="str">
        <f t="shared" si="34"/>
        <v/>
      </c>
      <c r="Q156" s="6" t="str" cm="1">
        <f t="array" aca="1" ref="Q156" ca="1">INDEX(INDIRECT(C156&amp;IF(J156="","_dur","_moll")),F156+IF(I156=8,2),IF(E156="",1,E156))</f>
        <v>C</v>
      </c>
      <c r="R156" s="6" t="str">
        <f t="shared" si="35"/>
        <v>M</v>
      </c>
      <c r="S156" s="6" t="str">
        <f t="shared" si="36"/>
        <v/>
      </c>
      <c r="T156" s="6" t="str">
        <f t="shared" si="37"/>
        <v/>
      </c>
      <c r="U156" s="6" t="str">
        <f t="shared" si="38"/>
        <v/>
      </c>
      <c r="V156" s="6" t="str">
        <f t="shared" si="39"/>
        <v/>
      </c>
      <c r="W156" s="6">
        <f t="shared" si="40"/>
        <v>9</v>
      </c>
      <c r="X156" s="6" t="str">
        <f t="shared" si="41"/>
        <v/>
      </c>
      <c r="Y156" s="6" t="str">
        <f t="shared" si="42"/>
        <v/>
      </c>
      <c r="Z156" s="6" t="str" cm="1">
        <f t="array" ref="Z156">_xlfn.IFS(OR(AND(F156=2,G156=7,J156&lt;&gt;""),AND(F156=5,G156=9,H156&gt;=1,I156=8,J156=""),AND(F156=5,G156=9,I156="",J156&lt;&gt;"")),"♭",AND(G156=7,K156="+"),"♯",TRUE,"")</f>
        <v/>
      </c>
      <c r="AA156" s="6" t="str">
        <f t="shared" si="43"/>
        <v/>
      </c>
      <c r="AC156" s="6" t="str">
        <f t="shared" si="32"/>
        <v/>
      </c>
      <c r="AD156" s="6" t="str">
        <f t="shared" si="30"/>
        <v/>
      </c>
      <c r="AE156" s="6" t="str">
        <f t="shared" si="44"/>
        <v>/</v>
      </c>
      <c r="AF156" s="6" t="str" cm="1">
        <f t="array" aca="1" ref="AF156" ca="1">IF(AE156="/",INDEX(INDIRECT(C156&amp;IF(J156="","_dur","_moll")),F156+H156*2+IF(AND(G156=7,H156=2,K156="+"),-2),IF(E156="",1,E156)+IF(AND(G156=7,H156=2,K156="+"),2)),"")</f>
        <v>E</v>
      </c>
      <c r="AL156" s="7" t="str" cm="1">
        <f t="array" aca="1" ref="AL156" ca="1">_xlfn.IFS(M156="x","",AK156&lt;&gt;"",AK156,TRUE,_xlfn.TEXTJOIN("",TRUE,Q156:AJ156))</f>
        <v/>
      </c>
    </row>
    <row r="157" spans="1:38" ht="16.5" customHeight="1" x14ac:dyDescent="0.4">
      <c r="A157" s="6">
        <v>0</v>
      </c>
      <c r="C157" s="7" t="str">
        <f t="shared" ca="1" si="31"/>
        <v>C</v>
      </c>
      <c r="D157" s="7" t="str">
        <f t="shared" si="33"/>
        <v>dur</v>
      </c>
      <c r="F157" s="6">
        <v>2</v>
      </c>
      <c r="G157" s="6">
        <v>9</v>
      </c>
      <c r="H157" s="6">
        <v>1</v>
      </c>
      <c r="M157" s="6" t="s">
        <v>49</v>
      </c>
      <c r="P157" s="7" t="str">
        <f t="shared" si="34"/>
        <v/>
      </c>
      <c r="Q157" s="6" t="str" cm="1">
        <f t="array" aca="1" ref="Q157" ca="1">INDEX(INDIRECT(C157&amp;IF(J157="","_dur","_moll")),F157+IF(I157=8,2),IF(E157="",1,E157))</f>
        <v>D</v>
      </c>
      <c r="R157" s="6" t="str">
        <f t="shared" si="35"/>
        <v/>
      </c>
      <c r="S157" s="6" t="str">
        <f t="shared" si="36"/>
        <v>m</v>
      </c>
      <c r="T157" s="6" t="str">
        <f t="shared" si="37"/>
        <v/>
      </c>
      <c r="U157" s="6" t="str">
        <f t="shared" si="38"/>
        <v/>
      </c>
      <c r="V157" s="6" t="str">
        <f t="shared" si="39"/>
        <v/>
      </c>
      <c r="W157" s="6">
        <f t="shared" si="40"/>
        <v>9</v>
      </c>
      <c r="X157" s="6" t="str">
        <f t="shared" si="41"/>
        <v/>
      </c>
      <c r="Y157" s="6" t="str">
        <f t="shared" si="42"/>
        <v/>
      </c>
      <c r="Z157" s="6" t="str" cm="1">
        <f t="array" ref="Z157">_xlfn.IFS(OR(AND(F157=2,G157=7,J157&lt;&gt;""),AND(F157=5,G157=9,H157&gt;=1,I157=8,J157=""),AND(F157=5,G157=9,I157="",J157&lt;&gt;"")),"♭",AND(G157=7,K157="+"),"♯",TRUE,"")</f>
        <v/>
      </c>
      <c r="AA157" s="6" t="str">
        <f t="shared" si="43"/>
        <v/>
      </c>
      <c r="AC157" s="6" t="str">
        <f t="shared" si="32"/>
        <v/>
      </c>
      <c r="AD157" s="6" t="str">
        <f t="shared" si="30"/>
        <v/>
      </c>
      <c r="AE157" s="6" t="str">
        <f t="shared" si="44"/>
        <v>/</v>
      </c>
      <c r="AF157" s="6" t="str" cm="1">
        <f t="array" aca="1" ref="AF157" ca="1">IF(AE157="/",INDEX(INDIRECT(C157&amp;IF(J157="","_dur","_moll")),F157+H157*2+IF(AND(G157=7,H157=2,K157="+"),-2),IF(E157="",1,E157)+IF(AND(G157=7,H157=2,K157="+"),2)),"")</f>
        <v>F</v>
      </c>
      <c r="AL157" s="7" t="str" cm="1">
        <f t="array" aca="1" ref="AL157" ca="1">_xlfn.IFS(M157="x","",AK157&lt;&gt;"",AK157,TRUE,_xlfn.TEXTJOIN("",TRUE,Q157:AJ157))</f>
        <v/>
      </c>
    </row>
    <row r="158" spans="1:38" ht="16.5" customHeight="1" x14ac:dyDescent="0.4">
      <c r="A158" s="6">
        <v>0</v>
      </c>
      <c r="C158" s="7" t="str">
        <f t="shared" ca="1" si="31"/>
        <v>C</v>
      </c>
      <c r="D158" s="7" t="str">
        <f t="shared" si="33"/>
        <v>dur</v>
      </c>
      <c r="F158" s="6">
        <v>3</v>
      </c>
      <c r="G158" s="6">
        <v>9</v>
      </c>
      <c r="H158" s="6">
        <v>1</v>
      </c>
      <c r="M158" s="6" t="s">
        <v>49</v>
      </c>
      <c r="P158" s="7" t="str">
        <f t="shared" si="34"/>
        <v/>
      </c>
      <c r="Q158" s="6" t="str" cm="1">
        <f t="array" aca="1" ref="Q158" ca="1">INDEX(INDIRECT(C158&amp;IF(J158="","_dur","_moll")),F158+IF(I158=8,2),IF(E158="",1,E158))</f>
        <v>E</v>
      </c>
      <c r="R158" s="6" t="str">
        <f t="shared" si="35"/>
        <v/>
      </c>
      <c r="S158" s="6" t="str">
        <f t="shared" si="36"/>
        <v>m</v>
      </c>
      <c r="T158" s="6" t="str">
        <f t="shared" si="37"/>
        <v/>
      </c>
      <c r="U158" s="6" t="str">
        <f t="shared" si="38"/>
        <v/>
      </c>
      <c r="V158" s="6" t="str">
        <f t="shared" si="39"/>
        <v/>
      </c>
      <c r="W158" s="6">
        <f t="shared" si="40"/>
        <v>9</v>
      </c>
      <c r="X158" s="6" t="str">
        <f t="shared" si="41"/>
        <v/>
      </c>
      <c r="Y158" s="6" t="str">
        <f t="shared" si="42"/>
        <v/>
      </c>
      <c r="Z158" s="6" t="str" cm="1">
        <f t="array" ref="Z158">_xlfn.IFS(OR(AND(F158=2,G158=7,J158&lt;&gt;""),AND(F158=5,G158=9,H158&gt;=1,I158=8,J158=""),AND(F158=5,G158=9,I158="",J158&lt;&gt;"")),"♭",AND(G158=7,K158="+"),"♯",TRUE,"")</f>
        <v/>
      </c>
      <c r="AA158" s="6" t="str">
        <f t="shared" si="43"/>
        <v/>
      </c>
      <c r="AC158" s="6" t="str">
        <f t="shared" si="32"/>
        <v/>
      </c>
      <c r="AD158" s="6" t="str">
        <f t="shared" si="30"/>
        <v/>
      </c>
      <c r="AE158" s="6" t="str">
        <f t="shared" si="44"/>
        <v>/</v>
      </c>
      <c r="AF158" s="6" t="str" cm="1">
        <f t="array" aca="1" ref="AF158" ca="1">IF(AE158="/",INDEX(INDIRECT(C158&amp;IF(J158="","_dur","_moll")),F158+H158*2+IF(AND(G158=7,H158=2,K158="+"),-2),IF(E158="",1,E158)+IF(AND(G158=7,H158=2,K158="+"),2)),"")</f>
        <v>G</v>
      </c>
      <c r="AL158" s="7" t="str" cm="1">
        <f t="array" aca="1" ref="AL158" ca="1">_xlfn.IFS(M158="x","",AK158&lt;&gt;"",AK158,TRUE,_xlfn.TEXTJOIN("",TRUE,Q158:AJ158))</f>
        <v/>
      </c>
    </row>
    <row r="159" spans="1:38" ht="16.5" customHeight="1" x14ac:dyDescent="0.4">
      <c r="A159" s="6">
        <v>0</v>
      </c>
      <c r="C159" s="7" t="str">
        <f t="shared" ca="1" si="31"/>
        <v>C</v>
      </c>
      <c r="D159" s="7" t="str">
        <f t="shared" si="33"/>
        <v>dur</v>
      </c>
      <c r="F159" s="6">
        <v>4</v>
      </c>
      <c r="G159" s="6">
        <v>9</v>
      </c>
      <c r="H159" s="6">
        <v>1</v>
      </c>
      <c r="M159" s="6" t="s">
        <v>49</v>
      </c>
      <c r="P159" s="7" t="str">
        <f t="shared" si="34"/>
        <v/>
      </c>
      <c r="Q159" s="6" t="str" cm="1">
        <f t="array" aca="1" ref="Q159" ca="1">INDEX(INDIRECT(C159&amp;IF(J159="","_dur","_moll")),F159+IF(I159=8,2),IF(E159="",1,E159))</f>
        <v>F</v>
      </c>
      <c r="R159" s="6" t="str">
        <f t="shared" si="35"/>
        <v>M</v>
      </c>
      <c r="S159" s="6" t="str">
        <f t="shared" si="36"/>
        <v/>
      </c>
      <c r="T159" s="6" t="str">
        <f t="shared" si="37"/>
        <v/>
      </c>
      <c r="U159" s="6" t="str">
        <f t="shared" si="38"/>
        <v/>
      </c>
      <c r="V159" s="6" t="str">
        <f t="shared" si="39"/>
        <v/>
      </c>
      <c r="W159" s="6">
        <f t="shared" si="40"/>
        <v>9</v>
      </c>
      <c r="X159" s="6" t="str">
        <f t="shared" si="41"/>
        <v/>
      </c>
      <c r="Y159" s="6" t="str">
        <f t="shared" si="42"/>
        <v/>
      </c>
      <c r="Z159" s="6" t="str" cm="1">
        <f t="array" ref="Z159">_xlfn.IFS(OR(AND(F159=2,G159=7,J159&lt;&gt;""),AND(F159=5,G159=9,H159&gt;=1,I159=8,J159=""),AND(F159=5,G159=9,I159="",J159&lt;&gt;"")),"♭",AND(G159=7,K159="+"),"♯",TRUE,"")</f>
        <v/>
      </c>
      <c r="AA159" s="6" t="str">
        <f t="shared" si="43"/>
        <v/>
      </c>
      <c r="AC159" s="6" t="str">
        <f t="shared" si="32"/>
        <v/>
      </c>
      <c r="AD159" s="6" t="str">
        <f t="shared" si="30"/>
        <v/>
      </c>
      <c r="AE159" s="6" t="str">
        <f t="shared" si="44"/>
        <v>/</v>
      </c>
      <c r="AF159" s="6" t="str" cm="1">
        <f t="array" aca="1" ref="AF159" ca="1">IF(AE159="/",INDEX(INDIRECT(C159&amp;IF(J159="","_dur","_moll")),F159+H159*2+IF(AND(G159=7,H159=2,K159="+"),-2),IF(E159="",1,E159)+IF(AND(G159=7,H159=2,K159="+"),2)),"")</f>
        <v>A</v>
      </c>
      <c r="AL159" s="7" t="str" cm="1">
        <f t="array" aca="1" ref="AL159" ca="1">_xlfn.IFS(M159="x","",AK159&lt;&gt;"",AK159,TRUE,_xlfn.TEXTJOIN("",TRUE,Q159:AJ159))</f>
        <v/>
      </c>
    </row>
    <row r="160" spans="1:38" ht="16.5" customHeight="1" x14ac:dyDescent="0.4">
      <c r="A160" s="6">
        <v>0</v>
      </c>
      <c r="C160" s="7" t="str">
        <f t="shared" ca="1" si="31"/>
        <v>C</v>
      </c>
      <c r="D160" s="7" t="str">
        <f t="shared" si="33"/>
        <v>dur</v>
      </c>
      <c r="F160" s="6">
        <v>5</v>
      </c>
      <c r="G160" s="6">
        <v>9</v>
      </c>
      <c r="H160" s="6">
        <v>1</v>
      </c>
      <c r="M160" s="6" t="s">
        <v>49</v>
      </c>
      <c r="P160" s="7" t="str">
        <f t="shared" si="34"/>
        <v/>
      </c>
      <c r="Q160" s="6" t="str" cm="1">
        <f t="array" aca="1" ref="Q160" ca="1">INDEX(INDIRECT(C160&amp;IF(J160="","_dur","_moll")),F160+IF(I160=8,2),IF(E160="",1,E160))</f>
        <v>G</v>
      </c>
      <c r="R160" s="6" t="str">
        <f t="shared" si="35"/>
        <v/>
      </c>
      <c r="S160" s="6" t="str">
        <f t="shared" si="36"/>
        <v/>
      </c>
      <c r="T160" s="6" t="str">
        <f t="shared" si="37"/>
        <v/>
      </c>
      <c r="U160" s="6" t="str">
        <f t="shared" si="38"/>
        <v/>
      </c>
      <c r="V160" s="6" t="str">
        <f t="shared" si="39"/>
        <v/>
      </c>
      <c r="W160" s="6">
        <f t="shared" si="40"/>
        <v>9</v>
      </c>
      <c r="X160" s="6" t="str">
        <f t="shared" si="41"/>
        <v/>
      </c>
      <c r="Y160" s="6" t="str">
        <f t="shared" si="42"/>
        <v/>
      </c>
      <c r="Z160" s="6" t="str" cm="1">
        <f t="array" ref="Z160">_xlfn.IFS(OR(AND(F160=2,G160=7,J160&lt;&gt;""),AND(F160=5,G160=9,H160&gt;=1,I160=8,J160=""),AND(F160=5,G160=9,I160="",J160&lt;&gt;"")),"♭",AND(G160=7,K160="+"),"♯",TRUE,"")</f>
        <v/>
      </c>
      <c r="AA160" s="6" t="str">
        <f t="shared" si="43"/>
        <v/>
      </c>
      <c r="AC160" s="6" t="str">
        <f t="shared" si="32"/>
        <v/>
      </c>
      <c r="AD160" s="6" t="str">
        <f t="shared" si="30"/>
        <v/>
      </c>
      <c r="AE160" s="6" t="str">
        <f t="shared" si="44"/>
        <v>/</v>
      </c>
      <c r="AF160" s="6" t="str" cm="1">
        <f t="array" aca="1" ref="AF160" ca="1">IF(AE160="/",INDEX(INDIRECT(C160&amp;IF(J160="","_dur","_moll")),F160+H160*2+IF(AND(G160=7,H160=2,K160="+"),-2),IF(E160="",1,E160)+IF(AND(G160=7,H160=2,K160="+"),2)),"")</f>
        <v>B</v>
      </c>
      <c r="AL160" s="7" t="str" cm="1">
        <f t="array" aca="1" ref="AL160" ca="1">_xlfn.IFS(M160="x","",AK160&lt;&gt;"",AK160,TRUE,_xlfn.TEXTJOIN("",TRUE,Q160:AJ160))</f>
        <v/>
      </c>
    </row>
    <row r="161" spans="1:38" ht="16.5" customHeight="1" x14ac:dyDescent="0.4">
      <c r="A161" s="6">
        <v>0</v>
      </c>
      <c r="C161" s="7" t="str">
        <f t="shared" ca="1" si="31"/>
        <v>C</v>
      </c>
      <c r="D161" s="7" t="str">
        <f t="shared" si="33"/>
        <v>dur</v>
      </c>
      <c r="F161" s="6">
        <v>6</v>
      </c>
      <c r="G161" s="6">
        <v>9</v>
      </c>
      <c r="H161" s="6">
        <v>1</v>
      </c>
      <c r="M161" s="6" t="s">
        <v>49</v>
      </c>
      <c r="P161" s="7" t="str">
        <f t="shared" si="34"/>
        <v/>
      </c>
      <c r="Q161" s="6" t="str" cm="1">
        <f t="array" aca="1" ref="Q161" ca="1">INDEX(INDIRECT(C161&amp;IF(J161="","_dur","_moll")),F161+IF(I161=8,2),IF(E161="",1,E161))</f>
        <v>A</v>
      </c>
      <c r="R161" s="6" t="str">
        <f t="shared" si="35"/>
        <v/>
      </c>
      <c r="S161" s="6" t="str">
        <f t="shared" si="36"/>
        <v>m</v>
      </c>
      <c r="T161" s="6" t="str">
        <f t="shared" si="37"/>
        <v/>
      </c>
      <c r="U161" s="6" t="str">
        <f t="shared" si="38"/>
        <v/>
      </c>
      <c r="V161" s="6" t="str">
        <f t="shared" si="39"/>
        <v/>
      </c>
      <c r="W161" s="6">
        <f t="shared" si="40"/>
        <v>9</v>
      </c>
      <c r="X161" s="6" t="str">
        <f t="shared" si="41"/>
        <v/>
      </c>
      <c r="Y161" s="6" t="str">
        <f t="shared" si="42"/>
        <v/>
      </c>
      <c r="Z161" s="6" t="str" cm="1">
        <f t="array" ref="Z161">_xlfn.IFS(OR(AND(F161=2,G161=7,J161&lt;&gt;""),AND(F161=5,G161=9,H161&gt;=1,I161=8,J161=""),AND(F161=5,G161=9,I161="",J161&lt;&gt;"")),"♭",AND(G161=7,K161="+"),"♯",TRUE,"")</f>
        <v/>
      </c>
      <c r="AA161" s="6" t="str">
        <f t="shared" si="43"/>
        <v/>
      </c>
      <c r="AC161" s="6" t="str">
        <f t="shared" si="32"/>
        <v/>
      </c>
      <c r="AD161" s="6" t="str">
        <f t="shared" si="30"/>
        <v/>
      </c>
      <c r="AE161" s="6" t="str">
        <f t="shared" si="44"/>
        <v>/</v>
      </c>
      <c r="AF161" s="6" t="str" cm="1">
        <f t="array" aca="1" ref="AF161" ca="1">IF(AE161="/",INDEX(INDIRECT(C161&amp;IF(J161="","_dur","_moll")),F161+H161*2+IF(AND(G161=7,H161=2,K161="+"),-2),IF(E161="",1,E161)+IF(AND(G161=7,H161=2,K161="+"),2)),"")</f>
        <v>C</v>
      </c>
      <c r="AL161" s="7" t="str" cm="1">
        <f t="array" aca="1" ref="AL161" ca="1">_xlfn.IFS(M161="x","",AK161&lt;&gt;"",AK161,TRUE,_xlfn.TEXTJOIN("",TRUE,Q161:AJ161))</f>
        <v/>
      </c>
    </row>
    <row r="162" spans="1:38" ht="16.5" customHeight="1" x14ac:dyDescent="0.4">
      <c r="A162" s="6">
        <v>0</v>
      </c>
      <c r="C162" s="7" t="str">
        <f t="shared" ca="1" si="31"/>
        <v>C</v>
      </c>
      <c r="D162" s="7" t="str">
        <f t="shared" si="33"/>
        <v>dur</v>
      </c>
      <c r="F162" s="6">
        <v>7</v>
      </c>
      <c r="G162" s="6">
        <v>9</v>
      </c>
      <c r="H162" s="6">
        <v>1</v>
      </c>
      <c r="M162" s="6" t="s">
        <v>49</v>
      </c>
      <c r="P162" s="7" t="str">
        <f t="shared" si="34"/>
        <v/>
      </c>
      <c r="Q162" s="6" t="str" cm="1">
        <f t="array" aca="1" ref="Q162" ca="1">INDEX(INDIRECT(C162&amp;IF(J162="","_dur","_moll")),F162+IF(I162=8,2),IF(E162="",1,E162))</f>
        <v>B</v>
      </c>
      <c r="R162" s="6" t="str">
        <f t="shared" si="35"/>
        <v/>
      </c>
      <c r="S162" s="6" t="str">
        <f t="shared" si="36"/>
        <v/>
      </c>
      <c r="T162" s="6" t="str">
        <f t="shared" si="37"/>
        <v/>
      </c>
      <c r="U162" s="6" t="str">
        <f t="shared" si="38"/>
        <v/>
      </c>
      <c r="V162" s="6" t="str">
        <f t="shared" si="39"/>
        <v/>
      </c>
      <c r="W162" s="6">
        <f t="shared" si="40"/>
        <v>9</v>
      </c>
      <c r="X162" s="6" t="str">
        <f t="shared" si="41"/>
        <v/>
      </c>
      <c r="Y162" s="6" t="str">
        <f t="shared" si="42"/>
        <v/>
      </c>
      <c r="Z162" s="6" t="str" cm="1">
        <f t="array" ref="Z162">_xlfn.IFS(OR(AND(F162=2,G162=7,J162&lt;&gt;""),AND(F162=5,G162=9,H162&gt;=1,I162=8,J162=""),AND(F162=5,G162=9,I162="",J162&lt;&gt;"")),"♭",AND(G162=7,K162="+"),"♯",TRUE,"")</f>
        <v/>
      </c>
      <c r="AA162" s="6" t="str">
        <f t="shared" si="43"/>
        <v/>
      </c>
      <c r="AC162" s="6" t="str">
        <f t="shared" si="32"/>
        <v/>
      </c>
      <c r="AD162" s="6" t="str">
        <f t="shared" si="30"/>
        <v/>
      </c>
      <c r="AE162" s="6" t="str">
        <f t="shared" si="44"/>
        <v>/</v>
      </c>
      <c r="AF162" s="6" t="str" cm="1">
        <f t="array" aca="1" ref="AF162" ca="1">IF(AE162="/",INDEX(INDIRECT(C162&amp;IF(J162="","_dur","_moll")),F162+H162*2+IF(AND(G162=7,H162=2,K162="+"),-2),IF(E162="",1,E162)+IF(AND(G162=7,H162=2,K162="+"),2)),"")</f>
        <v>D</v>
      </c>
      <c r="AL162" s="7" t="str" cm="1">
        <f t="array" aca="1" ref="AL162" ca="1">_xlfn.IFS(M162="x","",AK162&lt;&gt;"",AK162,TRUE,_xlfn.TEXTJOIN("",TRUE,Q162:AJ162))</f>
        <v/>
      </c>
    </row>
    <row r="163" spans="1:38" ht="16.5" customHeight="1" x14ac:dyDescent="0.4">
      <c r="A163" s="6">
        <v>0</v>
      </c>
      <c r="C163" s="7" t="str">
        <f t="shared" ca="1" si="31"/>
        <v>C</v>
      </c>
      <c r="D163" s="7" t="str">
        <f t="shared" si="33"/>
        <v>dur</v>
      </c>
      <c r="F163" s="6">
        <v>1</v>
      </c>
      <c r="G163" s="6">
        <v>9</v>
      </c>
      <c r="H163" s="6">
        <v>2</v>
      </c>
      <c r="M163" s="6" t="s">
        <v>49</v>
      </c>
      <c r="P163" s="7" t="str">
        <f t="shared" si="34"/>
        <v/>
      </c>
      <c r="Q163" s="6" t="str" cm="1">
        <f t="array" aca="1" ref="Q163" ca="1">INDEX(INDIRECT(C163&amp;IF(J163="","_dur","_moll")),F163+IF(I163=8,2),IF(E163="",1,E163))</f>
        <v>C</v>
      </c>
      <c r="R163" s="6" t="str">
        <f t="shared" si="35"/>
        <v>M</v>
      </c>
      <c r="S163" s="6" t="str">
        <f t="shared" si="36"/>
        <v/>
      </c>
      <c r="T163" s="6" t="str">
        <f t="shared" si="37"/>
        <v/>
      </c>
      <c r="U163" s="6" t="str">
        <f t="shared" si="38"/>
        <v/>
      </c>
      <c r="V163" s="6" t="str">
        <f t="shared" si="39"/>
        <v/>
      </c>
      <c r="W163" s="6">
        <f t="shared" si="40"/>
        <v>9</v>
      </c>
      <c r="X163" s="6" t="str">
        <f t="shared" si="41"/>
        <v/>
      </c>
      <c r="Y163" s="6" t="str">
        <f t="shared" si="42"/>
        <v/>
      </c>
      <c r="Z163" s="6" t="str" cm="1">
        <f t="array" ref="Z163">_xlfn.IFS(OR(AND(F163=2,G163=7,J163&lt;&gt;""),AND(F163=5,G163=9,H163&gt;=1,I163=8,J163=""),AND(F163=5,G163=9,I163="",J163&lt;&gt;"")),"♭",AND(G163=7,K163="+"),"♯",TRUE,"")</f>
        <v/>
      </c>
      <c r="AA163" s="6" t="str">
        <f t="shared" si="43"/>
        <v/>
      </c>
      <c r="AC163" s="6" t="str">
        <f t="shared" si="32"/>
        <v/>
      </c>
      <c r="AD163" s="6" t="str">
        <f t="shared" si="30"/>
        <v/>
      </c>
      <c r="AE163" s="6" t="str">
        <f t="shared" si="44"/>
        <v>/</v>
      </c>
      <c r="AF163" s="6" t="str" cm="1">
        <f t="array" aca="1" ref="AF163" ca="1">IF(AE163="/",INDEX(INDIRECT(C163&amp;IF(J163="","_dur","_moll")),F163+H163*2+IF(AND(G163=7,H163=2,K163="+"),-2),IF(E163="",1,E163)+IF(AND(G163=7,H163=2,K163="+"),2)),"")</f>
        <v>G</v>
      </c>
      <c r="AL163" s="7" t="str" cm="1">
        <f t="array" aca="1" ref="AL163" ca="1">_xlfn.IFS(M163="x","",AK163&lt;&gt;"",AK163,TRUE,_xlfn.TEXTJOIN("",TRUE,Q163:AJ163))</f>
        <v/>
      </c>
    </row>
    <row r="164" spans="1:38" ht="16.5" customHeight="1" x14ac:dyDescent="0.4">
      <c r="A164" s="6">
        <v>0</v>
      </c>
      <c r="C164" s="7" t="str">
        <f t="shared" ca="1" si="31"/>
        <v>C</v>
      </c>
      <c r="D164" s="7" t="str">
        <f t="shared" si="33"/>
        <v>dur</v>
      </c>
      <c r="F164" s="6">
        <v>2</v>
      </c>
      <c r="G164" s="6">
        <v>9</v>
      </c>
      <c r="H164" s="6">
        <v>2</v>
      </c>
      <c r="M164" s="6" t="s">
        <v>49</v>
      </c>
      <c r="P164" s="7" t="str">
        <f t="shared" si="34"/>
        <v/>
      </c>
      <c r="Q164" s="6" t="str" cm="1">
        <f t="array" aca="1" ref="Q164" ca="1">INDEX(INDIRECT(C164&amp;IF(J164="","_dur","_moll")),F164+IF(I164=8,2),IF(E164="",1,E164))</f>
        <v>D</v>
      </c>
      <c r="R164" s="6" t="str">
        <f t="shared" si="35"/>
        <v/>
      </c>
      <c r="S164" s="6" t="str">
        <f t="shared" si="36"/>
        <v>m</v>
      </c>
      <c r="T164" s="6" t="str">
        <f t="shared" si="37"/>
        <v/>
      </c>
      <c r="U164" s="6" t="str">
        <f t="shared" si="38"/>
        <v/>
      </c>
      <c r="V164" s="6" t="str">
        <f t="shared" si="39"/>
        <v/>
      </c>
      <c r="W164" s="6">
        <f t="shared" si="40"/>
        <v>9</v>
      </c>
      <c r="X164" s="6" t="str">
        <f t="shared" si="41"/>
        <v/>
      </c>
      <c r="Y164" s="6" t="str">
        <f t="shared" si="42"/>
        <v/>
      </c>
      <c r="Z164" s="6" t="str" cm="1">
        <f t="array" ref="Z164">_xlfn.IFS(OR(AND(F164=2,G164=7,J164&lt;&gt;""),AND(F164=5,G164=9,H164&gt;=1,I164=8,J164=""),AND(F164=5,G164=9,I164="",J164&lt;&gt;"")),"♭",AND(G164=7,K164="+"),"♯",TRUE,"")</f>
        <v/>
      </c>
      <c r="AA164" s="6" t="str">
        <f t="shared" si="43"/>
        <v/>
      </c>
      <c r="AC164" s="6" t="str">
        <f t="shared" si="32"/>
        <v/>
      </c>
      <c r="AD164" s="6" t="str">
        <f t="shared" si="30"/>
        <v/>
      </c>
      <c r="AE164" s="6" t="str">
        <f t="shared" si="44"/>
        <v>/</v>
      </c>
      <c r="AF164" s="6" t="str" cm="1">
        <f t="array" aca="1" ref="AF164" ca="1">IF(AE164="/",INDEX(INDIRECT(C164&amp;IF(J164="","_dur","_moll")),F164+H164*2+IF(AND(G164=7,H164=2,K164="+"),-2),IF(E164="",1,E164)+IF(AND(G164=7,H164=2,K164="+"),2)),"")</f>
        <v>A</v>
      </c>
      <c r="AL164" s="7" t="str" cm="1">
        <f t="array" aca="1" ref="AL164" ca="1">_xlfn.IFS(M164="x","",AK164&lt;&gt;"",AK164,TRUE,_xlfn.TEXTJOIN("",TRUE,Q164:AJ164))</f>
        <v/>
      </c>
    </row>
    <row r="165" spans="1:38" ht="16.5" customHeight="1" x14ac:dyDescent="0.4">
      <c r="A165" s="6">
        <v>0</v>
      </c>
      <c r="C165" s="7" t="str">
        <f t="shared" ca="1" si="31"/>
        <v>C</v>
      </c>
      <c r="D165" s="7" t="str">
        <f t="shared" si="33"/>
        <v>dur</v>
      </c>
      <c r="F165" s="6">
        <v>3</v>
      </c>
      <c r="G165" s="6">
        <v>9</v>
      </c>
      <c r="H165" s="6">
        <v>2</v>
      </c>
      <c r="M165" s="6" t="s">
        <v>49</v>
      </c>
      <c r="P165" s="7" t="str">
        <f t="shared" si="34"/>
        <v/>
      </c>
      <c r="Q165" s="6" t="str" cm="1">
        <f t="array" aca="1" ref="Q165" ca="1">INDEX(INDIRECT(C165&amp;IF(J165="","_dur","_moll")),F165+IF(I165=8,2),IF(E165="",1,E165))</f>
        <v>E</v>
      </c>
      <c r="R165" s="6" t="str">
        <f t="shared" si="35"/>
        <v/>
      </c>
      <c r="S165" s="6" t="str">
        <f t="shared" si="36"/>
        <v>m</v>
      </c>
      <c r="T165" s="6" t="str">
        <f t="shared" si="37"/>
        <v/>
      </c>
      <c r="U165" s="6" t="str">
        <f t="shared" si="38"/>
        <v/>
      </c>
      <c r="V165" s="6" t="str">
        <f t="shared" si="39"/>
        <v/>
      </c>
      <c r="W165" s="6">
        <f t="shared" si="40"/>
        <v>9</v>
      </c>
      <c r="X165" s="6" t="str">
        <f t="shared" si="41"/>
        <v/>
      </c>
      <c r="Y165" s="6" t="str">
        <f t="shared" si="42"/>
        <v/>
      </c>
      <c r="Z165" s="6" t="str" cm="1">
        <f t="array" ref="Z165">_xlfn.IFS(OR(AND(F165=2,G165=7,J165&lt;&gt;""),AND(F165=5,G165=9,H165&gt;=1,I165=8,J165=""),AND(F165=5,G165=9,I165="",J165&lt;&gt;"")),"♭",AND(G165=7,K165="+"),"♯",TRUE,"")</f>
        <v/>
      </c>
      <c r="AA165" s="6" t="str">
        <f t="shared" si="43"/>
        <v/>
      </c>
      <c r="AC165" s="6" t="str">
        <f t="shared" si="32"/>
        <v/>
      </c>
      <c r="AD165" s="6" t="str">
        <f t="shared" si="30"/>
        <v/>
      </c>
      <c r="AE165" s="6" t="str">
        <f t="shared" si="44"/>
        <v>/</v>
      </c>
      <c r="AF165" s="6" t="str" cm="1">
        <f t="array" aca="1" ref="AF165" ca="1">IF(AE165="/",INDEX(INDIRECT(C165&amp;IF(J165="","_dur","_moll")),F165+H165*2+IF(AND(G165=7,H165=2,K165="+"),-2),IF(E165="",1,E165)+IF(AND(G165=7,H165=2,K165="+"),2)),"")</f>
        <v>B</v>
      </c>
      <c r="AL165" s="7" t="str" cm="1">
        <f t="array" aca="1" ref="AL165" ca="1">_xlfn.IFS(M165="x","",AK165&lt;&gt;"",AK165,TRUE,_xlfn.TEXTJOIN("",TRUE,Q165:AJ165))</f>
        <v/>
      </c>
    </row>
    <row r="166" spans="1:38" ht="16.5" customHeight="1" x14ac:dyDescent="0.4">
      <c r="A166" s="6">
        <v>0</v>
      </c>
      <c r="C166" s="7" t="str">
        <f t="shared" ca="1" si="31"/>
        <v>C</v>
      </c>
      <c r="D166" s="7" t="str">
        <f t="shared" si="33"/>
        <v>dur</v>
      </c>
      <c r="F166" s="6">
        <v>4</v>
      </c>
      <c r="G166" s="6">
        <v>9</v>
      </c>
      <c r="H166" s="6">
        <v>2</v>
      </c>
      <c r="M166" s="6" t="s">
        <v>49</v>
      </c>
      <c r="P166" s="7" t="str">
        <f t="shared" si="34"/>
        <v/>
      </c>
      <c r="Q166" s="6" t="str" cm="1">
        <f t="array" aca="1" ref="Q166" ca="1">INDEX(INDIRECT(C166&amp;IF(J166="","_dur","_moll")),F166+IF(I166=8,2),IF(E166="",1,E166))</f>
        <v>F</v>
      </c>
      <c r="R166" s="6" t="str">
        <f t="shared" si="35"/>
        <v>M</v>
      </c>
      <c r="S166" s="6" t="str">
        <f t="shared" si="36"/>
        <v/>
      </c>
      <c r="T166" s="6" t="str">
        <f t="shared" si="37"/>
        <v/>
      </c>
      <c r="U166" s="6" t="str">
        <f t="shared" si="38"/>
        <v/>
      </c>
      <c r="V166" s="6" t="str">
        <f t="shared" si="39"/>
        <v/>
      </c>
      <c r="W166" s="6">
        <f t="shared" si="40"/>
        <v>9</v>
      </c>
      <c r="X166" s="6" t="str">
        <f t="shared" si="41"/>
        <v/>
      </c>
      <c r="Y166" s="6" t="str">
        <f t="shared" si="42"/>
        <v/>
      </c>
      <c r="Z166" s="6" t="str" cm="1">
        <f t="array" ref="Z166">_xlfn.IFS(OR(AND(F166=2,G166=7,J166&lt;&gt;""),AND(F166=5,G166=9,H166&gt;=1,I166=8,J166=""),AND(F166=5,G166=9,I166="",J166&lt;&gt;"")),"♭",AND(G166=7,K166="+"),"♯",TRUE,"")</f>
        <v/>
      </c>
      <c r="AA166" s="6" t="str">
        <f t="shared" si="43"/>
        <v/>
      </c>
      <c r="AC166" s="6" t="str">
        <f t="shared" si="32"/>
        <v/>
      </c>
      <c r="AD166" s="6" t="str">
        <f t="shared" ref="AD166:AD229" si="45">IF(Y166="(",")","")</f>
        <v/>
      </c>
      <c r="AE166" s="6" t="str">
        <f t="shared" si="44"/>
        <v>/</v>
      </c>
      <c r="AF166" s="6" t="str" cm="1">
        <f t="array" aca="1" ref="AF166" ca="1">IF(AE166="/",INDEX(INDIRECT(C166&amp;IF(J166="","_dur","_moll")),F166+H166*2+IF(AND(G166=7,H166=2,K166="+"),-2),IF(E166="",1,E166)+IF(AND(G166=7,H166=2,K166="+"),2)),"")</f>
        <v>C</v>
      </c>
      <c r="AL166" s="7" t="str" cm="1">
        <f t="array" aca="1" ref="AL166" ca="1">_xlfn.IFS(M166="x","",AK166&lt;&gt;"",AK166,TRUE,_xlfn.TEXTJOIN("",TRUE,Q166:AJ166))</f>
        <v/>
      </c>
    </row>
    <row r="167" spans="1:38" ht="16.5" customHeight="1" x14ac:dyDescent="0.4">
      <c r="A167" s="6">
        <v>0</v>
      </c>
      <c r="C167" s="7" t="str">
        <f t="shared" ca="1" si="31"/>
        <v>C</v>
      </c>
      <c r="D167" s="7" t="str">
        <f t="shared" si="33"/>
        <v>dur</v>
      </c>
      <c r="F167" s="6">
        <v>5</v>
      </c>
      <c r="G167" s="6">
        <v>9</v>
      </c>
      <c r="H167" s="6">
        <v>2</v>
      </c>
      <c r="M167" s="6" t="s">
        <v>49</v>
      </c>
      <c r="P167" s="7" t="str">
        <f t="shared" si="34"/>
        <v/>
      </c>
      <c r="Q167" s="6" t="str" cm="1">
        <f t="array" aca="1" ref="Q167" ca="1">INDEX(INDIRECT(C167&amp;IF(J167="","_dur","_moll")),F167+IF(I167=8,2),IF(E167="",1,E167))</f>
        <v>G</v>
      </c>
      <c r="R167" s="6" t="str">
        <f t="shared" si="35"/>
        <v/>
      </c>
      <c r="S167" s="6" t="str">
        <f t="shared" si="36"/>
        <v/>
      </c>
      <c r="T167" s="6" t="str">
        <f t="shared" si="37"/>
        <v/>
      </c>
      <c r="U167" s="6" t="str">
        <f t="shared" si="38"/>
        <v/>
      </c>
      <c r="V167" s="6" t="str">
        <f t="shared" si="39"/>
        <v/>
      </c>
      <c r="W167" s="6">
        <f t="shared" si="40"/>
        <v>9</v>
      </c>
      <c r="X167" s="6" t="str">
        <f t="shared" si="41"/>
        <v/>
      </c>
      <c r="Y167" s="6" t="str">
        <f t="shared" si="42"/>
        <v/>
      </c>
      <c r="Z167" s="6" t="str" cm="1">
        <f t="array" ref="Z167">_xlfn.IFS(OR(AND(F167=2,G167=7,J167&lt;&gt;""),AND(F167=5,G167=9,H167&gt;=1,I167=8,J167=""),AND(F167=5,G167=9,I167="",J167&lt;&gt;"")),"♭",AND(G167=7,K167="+"),"♯",TRUE,"")</f>
        <v/>
      </c>
      <c r="AA167" s="6" t="str">
        <f t="shared" si="43"/>
        <v/>
      </c>
      <c r="AC167" s="6" t="str">
        <f t="shared" si="32"/>
        <v/>
      </c>
      <c r="AD167" s="6" t="str">
        <f t="shared" si="45"/>
        <v/>
      </c>
      <c r="AE167" s="6" t="str">
        <f t="shared" si="44"/>
        <v>/</v>
      </c>
      <c r="AF167" s="6" t="str" cm="1">
        <f t="array" aca="1" ref="AF167" ca="1">IF(AE167="/",INDEX(INDIRECT(C167&amp;IF(J167="","_dur","_moll")),F167+H167*2+IF(AND(G167=7,H167=2,K167="+"),-2),IF(E167="",1,E167)+IF(AND(G167=7,H167=2,K167="+"),2)),"")</f>
        <v>D</v>
      </c>
      <c r="AL167" s="7" t="str" cm="1">
        <f t="array" aca="1" ref="AL167" ca="1">_xlfn.IFS(M167="x","",AK167&lt;&gt;"",AK167,TRUE,_xlfn.TEXTJOIN("",TRUE,Q167:AJ167))</f>
        <v/>
      </c>
    </row>
    <row r="168" spans="1:38" ht="16.5" customHeight="1" x14ac:dyDescent="0.4">
      <c r="A168" s="6">
        <v>0</v>
      </c>
      <c r="C168" s="7" t="str">
        <f t="shared" ca="1" si="31"/>
        <v>C</v>
      </c>
      <c r="D168" s="7" t="str">
        <f t="shared" si="33"/>
        <v>dur</v>
      </c>
      <c r="F168" s="6">
        <v>6</v>
      </c>
      <c r="G168" s="6">
        <v>9</v>
      </c>
      <c r="H168" s="6">
        <v>2</v>
      </c>
      <c r="M168" s="6" t="s">
        <v>49</v>
      </c>
      <c r="P168" s="7" t="str">
        <f t="shared" si="34"/>
        <v/>
      </c>
      <c r="Q168" s="6" t="str" cm="1">
        <f t="array" aca="1" ref="Q168" ca="1">INDEX(INDIRECT(C168&amp;IF(J168="","_dur","_moll")),F168+IF(I168=8,2),IF(E168="",1,E168))</f>
        <v>A</v>
      </c>
      <c r="R168" s="6" t="str">
        <f t="shared" si="35"/>
        <v/>
      </c>
      <c r="S168" s="6" t="str">
        <f t="shared" si="36"/>
        <v>m</v>
      </c>
      <c r="T168" s="6" t="str">
        <f t="shared" si="37"/>
        <v/>
      </c>
      <c r="U168" s="6" t="str">
        <f t="shared" si="38"/>
        <v/>
      </c>
      <c r="V168" s="6" t="str">
        <f t="shared" si="39"/>
        <v/>
      </c>
      <c r="W168" s="6">
        <f t="shared" si="40"/>
        <v>9</v>
      </c>
      <c r="X168" s="6" t="str">
        <f t="shared" si="41"/>
        <v/>
      </c>
      <c r="Y168" s="6" t="str">
        <f t="shared" si="42"/>
        <v/>
      </c>
      <c r="Z168" s="6" t="str" cm="1">
        <f t="array" ref="Z168">_xlfn.IFS(OR(AND(F168=2,G168=7,J168&lt;&gt;""),AND(F168=5,G168=9,H168&gt;=1,I168=8,J168=""),AND(F168=5,G168=9,I168="",J168&lt;&gt;"")),"♭",AND(G168=7,K168="+"),"♯",TRUE,"")</f>
        <v/>
      </c>
      <c r="AA168" s="6" t="str">
        <f t="shared" si="43"/>
        <v/>
      </c>
      <c r="AC168" s="6" t="str">
        <f t="shared" si="32"/>
        <v/>
      </c>
      <c r="AD168" s="6" t="str">
        <f t="shared" si="45"/>
        <v/>
      </c>
      <c r="AE168" s="6" t="str">
        <f t="shared" si="44"/>
        <v>/</v>
      </c>
      <c r="AF168" s="6" t="str" cm="1">
        <f t="array" aca="1" ref="AF168" ca="1">IF(AE168="/",INDEX(INDIRECT(C168&amp;IF(J168="","_dur","_moll")),F168+H168*2+IF(AND(G168=7,H168=2,K168="+"),-2),IF(E168="",1,E168)+IF(AND(G168=7,H168=2,K168="+"),2)),"")</f>
        <v>E</v>
      </c>
      <c r="AL168" s="7" t="str" cm="1">
        <f t="array" aca="1" ref="AL168" ca="1">_xlfn.IFS(M168="x","",AK168&lt;&gt;"",AK168,TRUE,_xlfn.TEXTJOIN("",TRUE,Q168:AJ168))</f>
        <v/>
      </c>
    </row>
    <row r="169" spans="1:38" ht="16.5" customHeight="1" x14ac:dyDescent="0.4">
      <c r="A169" s="6">
        <v>0</v>
      </c>
      <c r="C169" s="7" t="str">
        <f t="shared" ca="1" si="31"/>
        <v>C</v>
      </c>
      <c r="D169" s="7" t="str">
        <f t="shared" si="33"/>
        <v>dur</v>
      </c>
      <c r="F169" s="6">
        <v>7</v>
      </c>
      <c r="G169" s="6">
        <v>9</v>
      </c>
      <c r="H169" s="6">
        <v>2</v>
      </c>
      <c r="M169" s="6" t="s">
        <v>49</v>
      </c>
      <c r="P169" s="7" t="str">
        <f t="shared" si="34"/>
        <v/>
      </c>
      <c r="Q169" s="6" t="str" cm="1">
        <f t="array" aca="1" ref="Q169" ca="1">INDEX(INDIRECT(C169&amp;IF(J169="","_dur","_moll")),F169+IF(I169=8,2),IF(E169="",1,E169))</f>
        <v>B</v>
      </c>
      <c r="R169" s="6" t="str">
        <f t="shared" si="35"/>
        <v/>
      </c>
      <c r="S169" s="6" t="str">
        <f t="shared" si="36"/>
        <v/>
      </c>
      <c r="T169" s="6" t="str">
        <f t="shared" si="37"/>
        <v/>
      </c>
      <c r="U169" s="6" t="str">
        <f t="shared" si="38"/>
        <v/>
      </c>
      <c r="V169" s="6" t="str">
        <f t="shared" si="39"/>
        <v/>
      </c>
      <c r="W169" s="6">
        <f t="shared" si="40"/>
        <v>9</v>
      </c>
      <c r="X169" s="6" t="str">
        <f t="shared" si="41"/>
        <v/>
      </c>
      <c r="Y169" s="6" t="str">
        <f t="shared" si="42"/>
        <v/>
      </c>
      <c r="Z169" s="6" t="str" cm="1">
        <f t="array" ref="Z169">_xlfn.IFS(OR(AND(F169=2,G169=7,J169&lt;&gt;""),AND(F169=5,G169=9,H169&gt;=1,I169=8,J169=""),AND(F169=5,G169=9,I169="",J169&lt;&gt;"")),"♭",AND(G169=7,K169="+"),"♯",TRUE,"")</f>
        <v/>
      </c>
      <c r="AA169" s="6" t="str">
        <f t="shared" si="43"/>
        <v/>
      </c>
      <c r="AC169" s="6" t="str">
        <f t="shared" si="32"/>
        <v/>
      </c>
      <c r="AD169" s="6" t="str">
        <f t="shared" si="45"/>
        <v/>
      </c>
      <c r="AE169" s="6" t="str">
        <f t="shared" si="44"/>
        <v>/</v>
      </c>
      <c r="AF169" s="6" t="str" cm="1">
        <f t="array" aca="1" ref="AF169" ca="1">IF(AE169="/",INDEX(INDIRECT(C169&amp;IF(J169="","_dur","_moll")),F169+H169*2+IF(AND(G169=7,H169=2,K169="+"),-2),IF(E169="",1,E169)+IF(AND(G169=7,H169=2,K169="+"),2)),"")</f>
        <v>F</v>
      </c>
      <c r="AL169" s="7" t="str" cm="1">
        <f t="array" aca="1" ref="AL169" ca="1">_xlfn.IFS(M169="x","",AK169&lt;&gt;"",AK169,TRUE,_xlfn.TEXTJOIN("",TRUE,Q169:AJ169))</f>
        <v/>
      </c>
    </row>
    <row r="170" spans="1:38" ht="16.5" customHeight="1" x14ac:dyDescent="0.4">
      <c r="A170" s="6">
        <v>0</v>
      </c>
      <c r="C170" s="7" t="str">
        <f t="shared" ca="1" si="31"/>
        <v>C</v>
      </c>
      <c r="D170" s="7" t="str">
        <f t="shared" si="33"/>
        <v>dur</v>
      </c>
      <c r="F170" s="6">
        <v>1</v>
      </c>
      <c r="G170" s="6">
        <v>9</v>
      </c>
      <c r="H170" s="6">
        <v>3</v>
      </c>
      <c r="M170" s="6" t="s">
        <v>49</v>
      </c>
      <c r="P170" s="7" t="str">
        <f t="shared" si="34"/>
        <v/>
      </c>
      <c r="Q170" s="6" t="str" cm="1">
        <f t="array" aca="1" ref="Q170" ca="1">INDEX(INDIRECT(C170&amp;IF(J170="","_dur","_moll")),F170+IF(I170=8,2),IF(E170="",1,E170))</f>
        <v>C</v>
      </c>
      <c r="R170" s="6" t="str">
        <f t="shared" si="35"/>
        <v>M</v>
      </c>
      <c r="S170" s="6" t="str">
        <f t="shared" si="36"/>
        <v/>
      </c>
      <c r="T170" s="6" t="str">
        <f t="shared" si="37"/>
        <v/>
      </c>
      <c r="U170" s="6" t="str">
        <f t="shared" si="38"/>
        <v/>
      </c>
      <c r="V170" s="6" t="str">
        <f t="shared" si="39"/>
        <v/>
      </c>
      <c r="W170" s="6">
        <f t="shared" si="40"/>
        <v>9</v>
      </c>
      <c r="X170" s="6" t="str">
        <f t="shared" si="41"/>
        <v/>
      </c>
      <c r="Y170" s="6" t="str">
        <f t="shared" si="42"/>
        <v/>
      </c>
      <c r="Z170" s="6" t="str" cm="1">
        <f t="array" ref="Z170">_xlfn.IFS(OR(AND(F170=2,G170=7,J170&lt;&gt;""),AND(F170=5,G170=9,H170&gt;=1,I170=8,J170=""),AND(F170=5,G170=9,I170="",J170&lt;&gt;"")),"♭",AND(G170=7,K170="+"),"♯",TRUE,"")</f>
        <v/>
      </c>
      <c r="AA170" s="6" t="str">
        <f t="shared" si="43"/>
        <v/>
      </c>
      <c r="AC170" s="6" t="str">
        <f t="shared" si="32"/>
        <v/>
      </c>
      <c r="AD170" s="6" t="str">
        <f t="shared" si="45"/>
        <v/>
      </c>
      <c r="AE170" s="6" t="str">
        <f t="shared" si="44"/>
        <v>/</v>
      </c>
      <c r="AF170" s="6" t="str" cm="1">
        <f t="array" aca="1" ref="AF170" ca="1">IF(AE170="/",INDEX(INDIRECT(C170&amp;IF(J170="","_dur","_moll")),F170+H170*2+IF(AND(G170=7,H170=2,K170="+"),-2),IF(E170="",1,E170)+IF(AND(G170=7,H170=2,K170="+"),2)),"")</f>
        <v>B</v>
      </c>
      <c r="AL170" s="7" t="str" cm="1">
        <f t="array" aca="1" ref="AL170" ca="1">_xlfn.IFS(M170="x","",AK170&lt;&gt;"",AK170,TRUE,_xlfn.TEXTJOIN("",TRUE,Q170:AJ170))</f>
        <v/>
      </c>
    </row>
    <row r="171" spans="1:38" ht="16.5" customHeight="1" x14ac:dyDescent="0.4">
      <c r="A171" s="6">
        <v>0</v>
      </c>
      <c r="C171" s="7" t="str">
        <f t="shared" ca="1" si="31"/>
        <v>C</v>
      </c>
      <c r="D171" s="7" t="str">
        <f t="shared" si="33"/>
        <v>dur</v>
      </c>
      <c r="F171" s="6">
        <v>2</v>
      </c>
      <c r="G171" s="6">
        <v>9</v>
      </c>
      <c r="H171" s="6">
        <v>3</v>
      </c>
      <c r="M171" s="6" t="s">
        <v>49</v>
      </c>
      <c r="P171" s="7" t="str">
        <f t="shared" si="34"/>
        <v/>
      </c>
      <c r="Q171" s="6" t="str" cm="1">
        <f t="array" aca="1" ref="Q171" ca="1">INDEX(INDIRECT(C171&amp;IF(J171="","_dur","_moll")),F171+IF(I171=8,2),IF(E171="",1,E171))</f>
        <v>D</v>
      </c>
      <c r="R171" s="6" t="str">
        <f t="shared" si="35"/>
        <v/>
      </c>
      <c r="S171" s="6" t="str">
        <f t="shared" si="36"/>
        <v>m</v>
      </c>
      <c r="T171" s="6" t="str">
        <f t="shared" si="37"/>
        <v/>
      </c>
      <c r="U171" s="6" t="str">
        <f t="shared" si="38"/>
        <v/>
      </c>
      <c r="V171" s="6" t="str">
        <f t="shared" si="39"/>
        <v/>
      </c>
      <c r="W171" s="6">
        <f t="shared" si="40"/>
        <v>9</v>
      </c>
      <c r="X171" s="6" t="str">
        <f t="shared" si="41"/>
        <v/>
      </c>
      <c r="Y171" s="6" t="str">
        <f t="shared" si="42"/>
        <v/>
      </c>
      <c r="Z171" s="6" t="str" cm="1">
        <f t="array" ref="Z171">_xlfn.IFS(OR(AND(F171=2,G171=7,J171&lt;&gt;""),AND(F171=5,G171=9,H171&gt;=1,I171=8,J171=""),AND(F171=5,G171=9,I171="",J171&lt;&gt;"")),"♭",AND(G171=7,K171="+"),"♯",TRUE,"")</f>
        <v/>
      </c>
      <c r="AA171" s="6" t="str">
        <f t="shared" si="43"/>
        <v/>
      </c>
      <c r="AC171" s="6" t="str">
        <f t="shared" si="32"/>
        <v/>
      </c>
      <c r="AD171" s="6" t="str">
        <f t="shared" si="45"/>
        <v/>
      </c>
      <c r="AE171" s="6" t="str">
        <f t="shared" si="44"/>
        <v>/</v>
      </c>
      <c r="AF171" s="6" t="str" cm="1">
        <f t="array" aca="1" ref="AF171" ca="1">IF(AE171="/",INDEX(INDIRECT(C171&amp;IF(J171="","_dur","_moll")),F171+H171*2+IF(AND(G171=7,H171=2,K171="+"),-2),IF(E171="",1,E171)+IF(AND(G171=7,H171=2,K171="+"),2)),"")</f>
        <v>C</v>
      </c>
      <c r="AL171" s="7" t="str" cm="1">
        <f t="array" aca="1" ref="AL171" ca="1">_xlfn.IFS(M171="x","",AK171&lt;&gt;"",AK171,TRUE,_xlfn.TEXTJOIN("",TRUE,Q171:AJ171))</f>
        <v/>
      </c>
    </row>
    <row r="172" spans="1:38" ht="16.5" customHeight="1" x14ac:dyDescent="0.4">
      <c r="A172" s="6">
        <v>0</v>
      </c>
      <c r="C172" s="7" t="str">
        <f t="shared" ca="1" si="31"/>
        <v>C</v>
      </c>
      <c r="D172" s="7" t="str">
        <f t="shared" si="33"/>
        <v>dur</v>
      </c>
      <c r="F172" s="6">
        <v>3</v>
      </c>
      <c r="G172" s="6">
        <v>9</v>
      </c>
      <c r="H172" s="6">
        <v>3</v>
      </c>
      <c r="M172" s="6" t="s">
        <v>49</v>
      </c>
      <c r="P172" s="7" t="str">
        <f t="shared" si="34"/>
        <v/>
      </c>
      <c r="Q172" s="6" t="str" cm="1">
        <f t="array" aca="1" ref="Q172" ca="1">INDEX(INDIRECT(C172&amp;IF(J172="","_dur","_moll")),F172+IF(I172=8,2),IF(E172="",1,E172))</f>
        <v>E</v>
      </c>
      <c r="R172" s="6" t="str">
        <f t="shared" si="35"/>
        <v/>
      </c>
      <c r="S172" s="6" t="str">
        <f t="shared" si="36"/>
        <v>m</v>
      </c>
      <c r="T172" s="6" t="str">
        <f t="shared" si="37"/>
        <v/>
      </c>
      <c r="U172" s="6" t="str">
        <f t="shared" si="38"/>
        <v/>
      </c>
      <c r="V172" s="6" t="str">
        <f t="shared" si="39"/>
        <v/>
      </c>
      <c r="W172" s="6">
        <f t="shared" si="40"/>
        <v>9</v>
      </c>
      <c r="X172" s="6" t="str">
        <f t="shared" si="41"/>
        <v/>
      </c>
      <c r="Y172" s="6" t="str">
        <f t="shared" si="42"/>
        <v/>
      </c>
      <c r="Z172" s="6" t="str" cm="1">
        <f t="array" ref="Z172">_xlfn.IFS(OR(AND(F172=2,G172=7,J172&lt;&gt;""),AND(F172=5,G172=9,H172&gt;=1,I172=8,J172=""),AND(F172=5,G172=9,I172="",J172&lt;&gt;"")),"♭",AND(G172=7,K172="+"),"♯",TRUE,"")</f>
        <v/>
      </c>
      <c r="AA172" s="6" t="str">
        <f t="shared" si="43"/>
        <v/>
      </c>
      <c r="AC172" s="6" t="str">
        <f t="shared" si="32"/>
        <v/>
      </c>
      <c r="AD172" s="6" t="str">
        <f t="shared" si="45"/>
        <v/>
      </c>
      <c r="AE172" s="6" t="str">
        <f t="shared" si="44"/>
        <v>/</v>
      </c>
      <c r="AF172" s="6" t="str" cm="1">
        <f t="array" aca="1" ref="AF172" ca="1">IF(AE172="/",INDEX(INDIRECT(C172&amp;IF(J172="","_dur","_moll")),F172+H172*2+IF(AND(G172=7,H172=2,K172="+"),-2),IF(E172="",1,E172)+IF(AND(G172=7,H172=2,K172="+"),2)),"")</f>
        <v>D</v>
      </c>
      <c r="AL172" s="7" t="str" cm="1">
        <f t="array" aca="1" ref="AL172" ca="1">_xlfn.IFS(M172="x","",AK172&lt;&gt;"",AK172,TRUE,_xlfn.TEXTJOIN("",TRUE,Q172:AJ172))</f>
        <v/>
      </c>
    </row>
    <row r="173" spans="1:38" ht="16.5" customHeight="1" x14ac:dyDescent="0.4">
      <c r="A173" s="6">
        <v>0</v>
      </c>
      <c r="C173" s="7" t="str">
        <f t="shared" ca="1" si="31"/>
        <v>C</v>
      </c>
      <c r="D173" s="7" t="str">
        <f t="shared" si="33"/>
        <v>dur</v>
      </c>
      <c r="F173" s="6">
        <v>4</v>
      </c>
      <c r="G173" s="6">
        <v>9</v>
      </c>
      <c r="H173" s="6">
        <v>3</v>
      </c>
      <c r="M173" s="6" t="s">
        <v>49</v>
      </c>
      <c r="P173" s="7" t="str">
        <f t="shared" si="34"/>
        <v/>
      </c>
      <c r="Q173" s="6" t="str" cm="1">
        <f t="array" aca="1" ref="Q173" ca="1">INDEX(INDIRECT(C173&amp;IF(J173="","_dur","_moll")),F173+IF(I173=8,2),IF(E173="",1,E173))</f>
        <v>F</v>
      </c>
      <c r="R173" s="6" t="str">
        <f t="shared" si="35"/>
        <v>M</v>
      </c>
      <c r="S173" s="6" t="str">
        <f t="shared" si="36"/>
        <v/>
      </c>
      <c r="T173" s="6" t="str">
        <f t="shared" si="37"/>
        <v/>
      </c>
      <c r="U173" s="6" t="str">
        <f t="shared" si="38"/>
        <v/>
      </c>
      <c r="V173" s="6" t="str">
        <f t="shared" si="39"/>
        <v/>
      </c>
      <c r="W173" s="6">
        <f t="shared" si="40"/>
        <v>9</v>
      </c>
      <c r="X173" s="6" t="str">
        <f t="shared" si="41"/>
        <v/>
      </c>
      <c r="Y173" s="6" t="str">
        <f t="shared" si="42"/>
        <v/>
      </c>
      <c r="Z173" s="6" t="str" cm="1">
        <f t="array" ref="Z173">_xlfn.IFS(OR(AND(F173=2,G173=7,J173&lt;&gt;""),AND(F173=5,G173=9,H173&gt;=1,I173=8,J173=""),AND(F173=5,G173=9,I173="",J173&lt;&gt;"")),"♭",AND(G173=7,K173="+"),"♯",TRUE,"")</f>
        <v/>
      </c>
      <c r="AA173" s="6" t="str">
        <f t="shared" si="43"/>
        <v/>
      </c>
      <c r="AC173" s="6" t="str">
        <f t="shared" si="32"/>
        <v/>
      </c>
      <c r="AD173" s="6" t="str">
        <f t="shared" si="45"/>
        <v/>
      </c>
      <c r="AE173" s="6" t="str">
        <f t="shared" si="44"/>
        <v>/</v>
      </c>
      <c r="AF173" s="6" t="str" cm="1">
        <f t="array" aca="1" ref="AF173" ca="1">IF(AE173="/",INDEX(INDIRECT(C173&amp;IF(J173="","_dur","_moll")),F173+H173*2+IF(AND(G173=7,H173=2,K173="+"),-2),IF(E173="",1,E173)+IF(AND(G173=7,H173=2,K173="+"),2)),"")</f>
        <v>E</v>
      </c>
      <c r="AL173" s="7" t="str" cm="1">
        <f t="array" aca="1" ref="AL173" ca="1">_xlfn.IFS(M173="x","",AK173&lt;&gt;"",AK173,TRUE,_xlfn.TEXTJOIN("",TRUE,Q173:AJ173))</f>
        <v/>
      </c>
    </row>
    <row r="174" spans="1:38" ht="16.5" customHeight="1" x14ac:dyDescent="0.4">
      <c r="A174" s="6">
        <v>0</v>
      </c>
      <c r="C174" s="7" t="str">
        <f t="shared" ca="1" si="31"/>
        <v>C</v>
      </c>
      <c r="D174" s="7" t="str">
        <f t="shared" si="33"/>
        <v>dur</v>
      </c>
      <c r="F174" s="6">
        <v>5</v>
      </c>
      <c r="G174" s="6">
        <v>9</v>
      </c>
      <c r="H174" s="6">
        <v>3</v>
      </c>
      <c r="M174" s="6" t="s">
        <v>49</v>
      </c>
      <c r="P174" s="7" t="str">
        <f t="shared" si="34"/>
        <v/>
      </c>
      <c r="Q174" s="6" t="str" cm="1">
        <f t="array" aca="1" ref="Q174" ca="1">INDEX(INDIRECT(C174&amp;IF(J174="","_dur","_moll")),F174+IF(I174=8,2),IF(E174="",1,E174))</f>
        <v>G</v>
      </c>
      <c r="R174" s="6" t="str">
        <f t="shared" si="35"/>
        <v/>
      </c>
      <c r="S174" s="6" t="str">
        <f t="shared" si="36"/>
        <v/>
      </c>
      <c r="T174" s="6" t="str">
        <f t="shared" si="37"/>
        <v/>
      </c>
      <c r="U174" s="6" t="str">
        <f t="shared" si="38"/>
        <v/>
      </c>
      <c r="V174" s="6" t="str">
        <f t="shared" si="39"/>
        <v/>
      </c>
      <c r="W174" s="6">
        <f t="shared" si="40"/>
        <v>9</v>
      </c>
      <c r="X174" s="6" t="str">
        <f t="shared" si="41"/>
        <v/>
      </c>
      <c r="Y174" s="6" t="str">
        <f t="shared" si="42"/>
        <v/>
      </c>
      <c r="Z174" s="6" t="str" cm="1">
        <f t="array" ref="Z174">_xlfn.IFS(OR(AND(F174=2,G174=7,J174&lt;&gt;""),AND(F174=5,G174=9,H174&gt;=1,I174=8,J174=""),AND(F174=5,G174=9,I174="",J174&lt;&gt;"")),"♭",AND(G174=7,K174="+"),"♯",TRUE,"")</f>
        <v/>
      </c>
      <c r="AA174" s="6" t="str">
        <f t="shared" si="43"/>
        <v/>
      </c>
      <c r="AC174" s="6" t="str">
        <f t="shared" si="32"/>
        <v/>
      </c>
      <c r="AD174" s="6" t="str">
        <f t="shared" si="45"/>
        <v/>
      </c>
      <c r="AE174" s="6" t="str">
        <f t="shared" si="44"/>
        <v>/</v>
      </c>
      <c r="AF174" s="6" t="str" cm="1">
        <f t="array" aca="1" ref="AF174" ca="1">IF(AE174="/",INDEX(INDIRECT(C174&amp;IF(J174="","_dur","_moll")),F174+H174*2+IF(AND(G174=7,H174=2,K174="+"),-2),IF(E174="",1,E174)+IF(AND(G174=7,H174=2,K174="+"),2)),"")</f>
        <v>F</v>
      </c>
      <c r="AL174" s="7" t="str" cm="1">
        <f t="array" aca="1" ref="AL174" ca="1">_xlfn.IFS(M174="x","",AK174&lt;&gt;"",AK174,TRUE,_xlfn.TEXTJOIN("",TRUE,Q174:AJ174))</f>
        <v/>
      </c>
    </row>
    <row r="175" spans="1:38" ht="16.5" customHeight="1" x14ac:dyDescent="0.4">
      <c r="A175" s="6">
        <v>0</v>
      </c>
      <c r="C175" s="7" t="str">
        <f t="shared" ca="1" si="31"/>
        <v>C</v>
      </c>
      <c r="D175" s="7" t="str">
        <f t="shared" si="33"/>
        <v>dur</v>
      </c>
      <c r="F175" s="6">
        <v>6</v>
      </c>
      <c r="G175" s="6">
        <v>9</v>
      </c>
      <c r="H175" s="6">
        <v>3</v>
      </c>
      <c r="M175" s="6" t="s">
        <v>49</v>
      </c>
      <c r="P175" s="7" t="str">
        <f t="shared" si="34"/>
        <v/>
      </c>
      <c r="Q175" s="6" t="str" cm="1">
        <f t="array" aca="1" ref="Q175" ca="1">INDEX(INDIRECT(C175&amp;IF(J175="","_dur","_moll")),F175+IF(I175=8,2),IF(E175="",1,E175))</f>
        <v>A</v>
      </c>
      <c r="R175" s="6" t="str">
        <f t="shared" si="35"/>
        <v/>
      </c>
      <c r="S175" s="6" t="str">
        <f t="shared" si="36"/>
        <v>m</v>
      </c>
      <c r="T175" s="6" t="str">
        <f t="shared" si="37"/>
        <v/>
      </c>
      <c r="U175" s="6" t="str">
        <f t="shared" si="38"/>
        <v/>
      </c>
      <c r="V175" s="6" t="str">
        <f t="shared" si="39"/>
        <v/>
      </c>
      <c r="W175" s="6">
        <f t="shared" si="40"/>
        <v>9</v>
      </c>
      <c r="X175" s="6" t="str">
        <f t="shared" si="41"/>
        <v/>
      </c>
      <c r="Y175" s="6" t="str">
        <f t="shared" si="42"/>
        <v/>
      </c>
      <c r="Z175" s="6" t="str" cm="1">
        <f t="array" ref="Z175">_xlfn.IFS(OR(AND(F175=2,G175=7,J175&lt;&gt;""),AND(F175=5,G175=9,H175&gt;=1,I175=8,J175=""),AND(F175=5,G175=9,I175="",J175&lt;&gt;"")),"♭",AND(G175=7,K175="+"),"♯",TRUE,"")</f>
        <v/>
      </c>
      <c r="AA175" s="6" t="str">
        <f t="shared" si="43"/>
        <v/>
      </c>
      <c r="AC175" s="6" t="str">
        <f t="shared" si="32"/>
        <v/>
      </c>
      <c r="AD175" s="6" t="str">
        <f t="shared" si="45"/>
        <v/>
      </c>
      <c r="AE175" s="6" t="str">
        <f t="shared" si="44"/>
        <v>/</v>
      </c>
      <c r="AF175" s="6" t="str" cm="1">
        <f t="array" aca="1" ref="AF175" ca="1">IF(AE175="/",INDEX(INDIRECT(C175&amp;IF(J175="","_dur","_moll")),F175+H175*2+IF(AND(G175=7,H175=2,K175="+"),-2),IF(E175="",1,E175)+IF(AND(G175=7,H175=2,K175="+"),2)),"")</f>
        <v>G</v>
      </c>
      <c r="AL175" s="7" t="str" cm="1">
        <f t="array" aca="1" ref="AL175" ca="1">_xlfn.IFS(M175="x","",AK175&lt;&gt;"",AK175,TRUE,_xlfn.TEXTJOIN("",TRUE,Q175:AJ175))</f>
        <v/>
      </c>
    </row>
    <row r="176" spans="1:38" ht="16.5" customHeight="1" x14ac:dyDescent="0.4">
      <c r="A176" s="6">
        <v>0</v>
      </c>
      <c r="C176" s="7" t="str">
        <f t="shared" ca="1" si="31"/>
        <v>C</v>
      </c>
      <c r="D176" s="7" t="str">
        <f t="shared" si="33"/>
        <v>dur</v>
      </c>
      <c r="F176" s="6">
        <v>7</v>
      </c>
      <c r="G176" s="6">
        <v>9</v>
      </c>
      <c r="H176" s="6">
        <v>3</v>
      </c>
      <c r="M176" s="6" t="s">
        <v>49</v>
      </c>
      <c r="P176" s="7" t="str">
        <f t="shared" si="34"/>
        <v/>
      </c>
      <c r="Q176" s="6" t="str" cm="1">
        <f t="array" aca="1" ref="Q176" ca="1">INDEX(INDIRECT(C176&amp;IF(J176="","_dur","_moll")),F176+IF(I176=8,2),IF(E176="",1,E176))</f>
        <v>B</v>
      </c>
      <c r="R176" s="6" t="str">
        <f t="shared" si="35"/>
        <v/>
      </c>
      <c r="S176" s="6" t="str">
        <f t="shared" si="36"/>
        <v/>
      </c>
      <c r="T176" s="6" t="str">
        <f t="shared" si="37"/>
        <v/>
      </c>
      <c r="U176" s="6" t="str">
        <f t="shared" si="38"/>
        <v/>
      </c>
      <c r="V176" s="6" t="str">
        <f t="shared" si="39"/>
        <v/>
      </c>
      <c r="W176" s="6">
        <f t="shared" si="40"/>
        <v>9</v>
      </c>
      <c r="X176" s="6" t="str">
        <f t="shared" si="41"/>
        <v/>
      </c>
      <c r="Y176" s="6" t="str">
        <f t="shared" si="42"/>
        <v/>
      </c>
      <c r="Z176" s="6" t="str" cm="1">
        <f t="array" ref="Z176">_xlfn.IFS(OR(AND(F176=2,G176=7,J176&lt;&gt;""),AND(F176=5,G176=9,H176&gt;=1,I176=8,J176=""),AND(F176=5,G176=9,I176="",J176&lt;&gt;"")),"♭",AND(G176=7,K176="+"),"♯",TRUE,"")</f>
        <v/>
      </c>
      <c r="AA176" s="6" t="str">
        <f t="shared" si="43"/>
        <v/>
      </c>
      <c r="AC176" s="6" t="str">
        <f t="shared" si="32"/>
        <v/>
      </c>
      <c r="AD176" s="6" t="str">
        <f t="shared" si="45"/>
        <v/>
      </c>
      <c r="AE176" s="6" t="str">
        <f t="shared" si="44"/>
        <v>/</v>
      </c>
      <c r="AF176" s="6" t="str" cm="1">
        <f t="array" aca="1" ref="AF176" ca="1">IF(AE176="/",INDEX(INDIRECT(C176&amp;IF(J176="","_dur","_moll")),F176+H176*2+IF(AND(G176=7,H176=2,K176="+"),-2),IF(E176="",1,E176)+IF(AND(G176=7,H176=2,K176="+"),2)),"")</f>
        <v>A</v>
      </c>
      <c r="AL176" s="7" t="str" cm="1">
        <f t="array" aca="1" ref="AL176" ca="1">_xlfn.IFS(M176="x","",AK176&lt;&gt;"",AK176,TRUE,_xlfn.TEXTJOIN("",TRUE,Q176:AJ176))</f>
        <v/>
      </c>
    </row>
    <row r="177" spans="1:38" ht="16.5" customHeight="1" x14ac:dyDescent="0.4">
      <c r="A177" s="6">
        <v>0</v>
      </c>
      <c r="C177" s="7" t="str">
        <f t="shared" ca="1" si="31"/>
        <v>C</v>
      </c>
      <c r="D177" s="7" t="str">
        <f t="shared" si="33"/>
        <v>dur</v>
      </c>
      <c r="F177" s="6">
        <v>1</v>
      </c>
      <c r="G177" s="6">
        <v>9</v>
      </c>
      <c r="I177" s="6">
        <v>8</v>
      </c>
      <c r="M177" s="6" t="s">
        <v>49</v>
      </c>
      <c r="P177" s="7" t="str">
        <f t="shared" si="34"/>
        <v/>
      </c>
      <c r="Q177" s="6" t="str" cm="1">
        <f t="array" aca="1" ref="Q177" ca="1">INDEX(INDIRECT(C177&amp;IF(J177="","_dur","_moll")),F177+IF(I177=8,2),IF(E177="",1,E177))</f>
        <v>E</v>
      </c>
      <c r="R177" s="6" t="str">
        <f t="shared" si="35"/>
        <v/>
      </c>
      <c r="S177" s="6" t="str">
        <f t="shared" si="36"/>
        <v/>
      </c>
      <c r="T177" s="6" t="str">
        <f t="shared" si="37"/>
        <v/>
      </c>
      <c r="U177" s="6" t="str">
        <f t="shared" si="38"/>
        <v/>
      </c>
      <c r="V177" s="6" t="str">
        <f t="shared" si="39"/>
        <v/>
      </c>
      <c r="W177" s="6" t="str">
        <f t="shared" si="40"/>
        <v/>
      </c>
      <c r="X177" s="6" t="str">
        <f t="shared" si="41"/>
        <v/>
      </c>
      <c r="Y177" s="6" t="str">
        <f t="shared" si="42"/>
        <v/>
      </c>
      <c r="Z177" s="6" t="str" cm="1">
        <f t="array" ref="Z177">_xlfn.IFS(OR(AND(F177=2,G177=7,J177&lt;&gt;""),AND(F177=5,G177=9,H177&gt;=1,I177=8,J177=""),AND(F177=5,G177=9,I177="",J177&lt;&gt;"")),"♭",AND(G177=7,K177="+"),"♯",TRUE,"")</f>
        <v/>
      </c>
      <c r="AA177" s="6" t="str">
        <f t="shared" si="43"/>
        <v/>
      </c>
      <c r="AC177" s="6" t="str">
        <f t="shared" si="32"/>
        <v/>
      </c>
      <c r="AD177" s="6" t="str">
        <f t="shared" si="45"/>
        <v/>
      </c>
      <c r="AE177" s="6" t="str">
        <f t="shared" si="44"/>
        <v/>
      </c>
      <c r="AF177" s="6" t="str" cm="1">
        <f t="array" aca="1" ref="AF177" ca="1">IF(AE177="/",INDEX(INDIRECT(C177&amp;IF(J177="","_dur","_moll")),F177+H177*2+IF(AND(G177=7,H177=2,K177="+"),-2),IF(E177="",1,E177)+IF(AND(G177=7,H177=2,K177="+"),2)),"")</f>
        <v/>
      </c>
      <c r="AL177" s="7" t="str" cm="1">
        <f t="array" aca="1" ref="AL177" ca="1">_xlfn.IFS(M177="x","",AK177&lt;&gt;"",AK177,TRUE,_xlfn.TEXTJOIN("",TRUE,Q177:AJ177))</f>
        <v/>
      </c>
    </row>
    <row r="178" spans="1:38" ht="16.5" customHeight="1" x14ac:dyDescent="0.4">
      <c r="A178" s="6">
        <v>0</v>
      </c>
      <c r="C178" s="7" t="str">
        <f t="shared" ca="1" si="31"/>
        <v>C</v>
      </c>
      <c r="D178" s="7" t="str">
        <f t="shared" si="33"/>
        <v>dur</v>
      </c>
      <c r="F178" s="6">
        <v>2</v>
      </c>
      <c r="G178" s="6">
        <v>9</v>
      </c>
      <c r="I178" s="6">
        <v>8</v>
      </c>
      <c r="M178" s="6" t="s">
        <v>49</v>
      </c>
      <c r="P178" s="7" t="str">
        <f t="shared" si="34"/>
        <v/>
      </c>
      <c r="Q178" s="6" t="str" cm="1">
        <f t="array" aca="1" ref="Q178" ca="1">INDEX(INDIRECT(C178&amp;IF(J178="","_dur","_moll")),F178+IF(I178=8,2),IF(E178="",1,E178))</f>
        <v>F</v>
      </c>
      <c r="R178" s="6" t="str">
        <f t="shared" si="35"/>
        <v/>
      </c>
      <c r="S178" s="6" t="str">
        <f t="shared" si="36"/>
        <v>m</v>
      </c>
      <c r="T178" s="6" t="str">
        <f t="shared" si="37"/>
        <v/>
      </c>
      <c r="U178" s="6" t="str">
        <f t="shared" si="38"/>
        <v/>
      </c>
      <c r="V178" s="6" t="str">
        <f t="shared" si="39"/>
        <v/>
      </c>
      <c r="W178" s="6" t="str">
        <f t="shared" si="40"/>
        <v/>
      </c>
      <c r="X178" s="6" t="str">
        <f t="shared" si="41"/>
        <v/>
      </c>
      <c r="Y178" s="6" t="str">
        <f t="shared" si="42"/>
        <v/>
      </c>
      <c r="Z178" s="6" t="str" cm="1">
        <f t="array" ref="Z178">_xlfn.IFS(OR(AND(F178=2,G178=7,J178&lt;&gt;""),AND(F178=5,G178=9,H178&gt;=1,I178=8,J178=""),AND(F178=5,G178=9,I178="",J178&lt;&gt;"")),"♭",AND(G178=7,K178="+"),"♯",TRUE,"")</f>
        <v/>
      </c>
      <c r="AA178" s="6" t="str">
        <f t="shared" si="43"/>
        <v/>
      </c>
      <c r="AC178" s="6" t="str">
        <f t="shared" si="32"/>
        <v/>
      </c>
      <c r="AD178" s="6" t="str">
        <f t="shared" si="45"/>
        <v/>
      </c>
      <c r="AE178" s="6" t="str">
        <f t="shared" si="44"/>
        <v/>
      </c>
      <c r="AF178" s="6" t="str" cm="1">
        <f t="array" aca="1" ref="AF178" ca="1">IF(AE178="/",INDEX(INDIRECT(C178&amp;IF(J178="","_dur","_moll")),F178+H178*2+IF(AND(G178=7,H178=2,K178="+"),-2),IF(E178="",1,E178)+IF(AND(G178=7,H178=2,K178="+"),2)),"")</f>
        <v/>
      </c>
      <c r="AL178" s="7" t="str" cm="1">
        <f t="array" aca="1" ref="AL178" ca="1">_xlfn.IFS(M178="x","",AK178&lt;&gt;"",AK178,TRUE,_xlfn.TEXTJOIN("",TRUE,Q178:AJ178))</f>
        <v/>
      </c>
    </row>
    <row r="179" spans="1:38" ht="16.5" customHeight="1" x14ac:dyDescent="0.4">
      <c r="A179" s="6">
        <v>0</v>
      </c>
      <c r="C179" s="7" t="str">
        <f t="shared" ca="1" si="31"/>
        <v>C</v>
      </c>
      <c r="D179" s="7" t="str">
        <f t="shared" si="33"/>
        <v>dur</v>
      </c>
      <c r="F179" s="6">
        <v>3</v>
      </c>
      <c r="G179" s="6">
        <v>9</v>
      </c>
      <c r="I179" s="6">
        <v>8</v>
      </c>
      <c r="M179" s="6" t="s">
        <v>49</v>
      </c>
      <c r="P179" s="7" t="str">
        <f t="shared" si="34"/>
        <v/>
      </c>
      <c r="Q179" s="6" t="str" cm="1">
        <f t="array" aca="1" ref="Q179" ca="1">INDEX(INDIRECT(C179&amp;IF(J179="","_dur","_moll")),F179+IF(I179=8,2),IF(E179="",1,E179))</f>
        <v>G</v>
      </c>
      <c r="R179" s="6" t="str">
        <f t="shared" si="35"/>
        <v/>
      </c>
      <c r="S179" s="6" t="str">
        <f t="shared" si="36"/>
        <v>m</v>
      </c>
      <c r="T179" s="6" t="str">
        <f t="shared" si="37"/>
        <v/>
      </c>
      <c r="U179" s="6" t="str">
        <f t="shared" si="38"/>
        <v/>
      </c>
      <c r="V179" s="6" t="str">
        <f t="shared" si="39"/>
        <v/>
      </c>
      <c r="W179" s="6" t="str">
        <f t="shared" si="40"/>
        <v/>
      </c>
      <c r="X179" s="6" t="str">
        <f t="shared" si="41"/>
        <v/>
      </c>
      <c r="Y179" s="6" t="str">
        <f t="shared" si="42"/>
        <v/>
      </c>
      <c r="Z179" s="6" t="str" cm="1">
        <f t="array" ref="Z179">_xlfn.IFS(OR(AND(F179=2,G179=7,J179&lt;&gt;""),AND(F179=5,G179=9,H179&gt;=1,I179=8,J179=""),AND(F179=5,G179=9,I179="",J179&lt;&gt;"")),"♭",AND(G179=7,K179="+"),"♯",TRUE,"")</f>
        <v/>
      </c>
      <c r="AA179" s="6" t="str">
        <f t="shared" si="43"/>
        <v/>
      </c>
      <c r="AC179" s="6" t="str">
        <f t="shared" si="32"/>
        <v/>
      </c>
      <c r="AD179" s="6" t="str">
        <f t="shared" si="45"/>
        <v/>
      </c>
      <c r="AE179" s="6" t="str">
        <f t="shared" si="44"/>
        <v/>
      </c>
      <c r="AF179" s="6" t="str" cm="1">
        <f t="array" aca="1" ref="AF179" ca="1">IF(AE179="/",INDEX(INDIRECT(C179&amp;IF(J179="","_dur","_moll")),F179+H179*2+IF(AND(G179=7,H179=2,K179="+"),-2),IF(E179="",1,E179)+IF(AND(G179=7,H179=2,K179="+"),2)),"")</f>
        <v/>
      </c>
      <c r="AL179" s="7" t="str" cm="1">
        <f t="array" aca="1" ref="AL179" ca="1">_xlfn.IFS(M179="x","",AK179&lt;&gt;"",AK179,TRUE,_xlfn.TEXTJOIN("",TRUE,Q179:AJ179))</f>
        <v/>
      </c>
    </row>
    <row r="180" spans="1:38" ht="16.5" customHeight="1" x14ac:dyDescent="0.4">
      <c r="A180" s="6">
        <v>0</v>
      </c>
      <c r="C180" s="7" t="str">
        <f t="shared" ca="1" si="31"/>
        <v>C</v>
      </c>
      <c r="D180" s="7" t="str">
        <f t="shared" si="33"/>
        <v>dur</v>
      </c>
      <c r="F180" s="6">
        <v>4</v>
      </c>
      <c r="G180" s="6">
        <v>9</v>
      </c>
      <c r="I180" s="6">
        <v>8</v>
      </c>
      <c r="M180" s="6" t="s">
        <v>49</v>
      </c>
      <c r="P180" s="7" t="str">
        <f t="shared" si="34"/>
        <v/>
      </c>
      <c r="Q180" s="6" t="str" cm="1">
        <f t="array" aca="1" ref="Q180" ca="1">INDEX(INDIRECT(C180&amp;IF(J180="","_dur","_moll")),F180+IF(I180=8,2),IF(E180="",1,E180))</f>
        <v>A</v>
      </c>
      <c r="R180" s="6" t="str">
        <f t="shared" si="35"/>
        <v/>
      </c>
      <c r="S180" s="6" t="str">
        <f t="shared" si="36"/>
        <v/>
      </c>
      <c r="T180" s="6" t="str">
        <f t="shared" si="37"/>
        <v/>
      </c>
      <c r="U180" s="6" t="str">
        <f t="shared" si="38"/>
        <v/>
      </c>
      <c r="V180" s="6" t="str">
        <f t="shared" si="39"/>
        <v/>
      </c>
      <c r="W180" s="6" t="str">
        <f t="shared" si="40"/>
        <v/>
      </c>
      <c r="X180" s="6" t="str">
        <f t="shared" si="41"/>
        <v/>
      </c>
      <c r="Y180" s="6" t="str">
        <f t="shared" si="42"/>
        <v/>
      </c>
      <c r="Z180" s="6" t="str" cm="1">
        <f t="array" ref="Z180">_xlfn.IFS(OR(AND(F180=2,G180=7,J180&lt;&gt;""),AND(F180=5,G180=9,H180&gt;=1,I180=8,J180=""),AND(F180=5,G180=9,I180="",J180&lt;&gt;"")),"♭",AND(G180=7,K180="+"),"♯",TRUE,"")</f>
        <v/>
      </c>
      <c r="AA180" s="6" t="str">
        <f t="shared" si="43"/>
        <v/>
      </c>
      <c r="AC180" s="6" t="str">
        <f t="shared" si="32"/>
        <v/>
      </c>
      <c r="AD180" s="6" t="str">
        <f t="shared" si="45"/>
        <v/>
      </c>
      <c r="AE180" s="6" t="str">
        <f t="shared" si="44"/>
        <v/>
      </c>
      <c r="AF180" s="6" t="str" cm="1">
        <f t="array" aca="1" ref="AF180" ca="1">IF(AE180="/",INDEX(INDIRECT(C180&amp;IF(J180="","_dur","_moll")),F180+H180*2+IF(AND(G180=7,H180=2,K180="+"),-2),IF(E180="",1,E180)+IF(AND(G180=7,H180=2,K180="+"),2)),"")</f>
        <v/>
      </c>
      <c r="AL180" s="7" t="str" cm="1">
        <f t="array" aca="1" ref="AL180" ca="1">_xlfn.IFS(M180="x","",AK180&lt;&gt;"",AK180,TRUE,_xlfn.TEXTJOIN("",TRUE,Q180:AJ180))</f>
        <v/>
      </c>
    </row>
    <row r="181" spans="1:38" ht="16.5" customHeight="1" x14ac:dyDescent="0.4">
      <c r="A181" s="6">
        <v>0</v>
      </c>
      <c r="C181" s="7" t="str">
        <f t="shared" ca="1" si="31"/>
        <v>C</v>
      </c>
      <c r="D181" s="7" t="str">
        <f t="shared" si="33"/>
        <v>dur</v>
      </c>
      <c r="F181" s="6">
        <v>5</v>
      </c>
      <c r="G181" s="6">
        <v>9</v>
      </c>
      <c r="I181" s="6">
        <v>8</v>
      </c>
      <c r="M181" s="6" t="s">
        <v>49</v>
      </c>
      <c r="P181" s="7" t="str">
        <f t="shared" si="34"/>
        <v/>
      </c>
      <c r="Q181" s="6" t="str" cm="1">
        <f t="array" aca="1" ref="Q181" ca="1">INDEX(INDIRECT(C181&amp;IF(J181="","_dur","_moll")),F181+IF(I181=8,2),IF(E181="",1,E181))</f>
        <v>B</v>
      </c>
      <c r="R181" s="6" t="str">
        <f t="shared" si="35"/>
        <v/>
      </c>
      <c r="S181" s="6" t="str">
        <f t="shared" si="36"/>
        <v/>
      </c>
      <c r="T181" s="6" t="str">
        <f t="shared" si="37"/>
        <v/>
      </c>
      <c r="U181" s="6" t="str">
        <f t="shared" si="38"/>
        <v/>
      </c>
      <c r="V181" s="6" t="str">
        <f t="shared" si="39"/>
        <v/>
      </c>
      <c r="W181" s="6" t="str">
        <f t="shared" si="40"/>
        <v/>
      </c>
      <c r="X181" s="6" t="str">
        <f t="shared" si="41"/>
        <v/>
      </c>
      <c r="Y181" s="6" t="str">
        <f t="shared" si="42"/>
        <v/>
      </c>
      <c r="Z181" s="6" t="str" cm="1">
        <f t="array" ref="Z181">_xlfn.IFS(OR(AND(F181=2,G181=7,J181&lt;&gt;""),AND(F181=5,G181=9,H181&gt;=1,I181=8,J181=""),AND(F181=5,G181=9,I181="",J181&lt;&gt;"")),"♭",AND(G181=7,K181="+"),"♯",TRUE,"")</f>
        <v/>
      </c>
      <c r="AA181" s="6" t="str">
        <f t="shared" si="43"/>
        <v/>
      </c>
      <c r="AC181" s="6" t="str">
        <f t="shared" si="32"/>
        <v/>
      </c>
      <c r="AD181" s="6" t="str">
        <f t="shared" si="45"/>
        <v/>
      </c>
      <c r="AE181" s="6" t="str">
        <f t="shared" si="44"/>
        <v/>
      </c>
      <c r="AF181" s="6" t="str" cm="1">
        <f t="array" aca="1" ref="AF181" ca="1">IF(AE181="/",INDEX(INDIRECT(C181&amp;IF(J181="","_dur","_moll")),F181+H181*2+IF(AND(G181=7,H181=2,K181="+"),-2),IF(E181="",1,E181)+IF(AND(G181=7,H181=2,K181="+"),2)),"")</f>
        <v/>
      </c>
      <c r="AL181" s="7" t="str" cm="1">
        <f t="array" aca="1" ref="AL181" ca="1">_xlfn.IFS(M181="x","",AK181&lt;&gt;"",AK181,TRUE,_xlfn.TEXTJOIN("",TRUE,Q181:AJ181))</f>
        <v/>
      </c>
    </row>
    <row r="182" spans="1:38" ht="16.5" customHeight="1" x14ac:dyDescent="0.4">
      <c r="A182" s="6">
        <v>0</v>
      </c>
      <c r="C182" s="7" t="str">
        <f t="shared" ca="1" si="31"/>
        <v>C</v>
      </c>
      <c r="D182" s="7" t="str">
        <f t="shared" si="33"/>
        <v>dur</v>
      </c>
      <c r="F182" s="6">
        <v>6</v>
      </c>
      <c r="G182" s="6">
        <v>9</v>
      </c>
      <c r="I182" s="6">
        <v>8</v>
      </c>
      <c r="M182" s="6" t="s">
        <v>49</v>
      </c>
      <c r="P182" s="7" t="str">
        <f t="shared" si="34"/>
        <v/>
      </c>
      <c r="Q182" s="6" t="str" cm="1">
        <f t="array" aca="1" ref="Q182" ca="1">INDEX(INDIRECT(C182&amp;IF(J182="","_dur","_moll")),F182+IF(I182=8,2),IF(E182="",1,E182))</f>
        <v>C</v>
      </c>
      <c r="R182" s="6" t="str">
        <f t="shared" si="35"/>
        <v/>
      </c>
      <c r="S182" s="6" t="str">
        <f t="shared" si="36"/>
        <v>m</v>
      </c>
      <c r="T182" s="6" t="str">
        <f t="shared" si="37"/>
        <v/>
      </c>
      <c r="U182" s="6" t="str">
        <f t="shared" si="38"/>
        <v/>
      </c>
      <c r="V182" s="6" t="str">
        <f t="shared" si="39"/>
        <v/>
      </c>
      <c r="W182" s="6" t="str">
        <f t="shared" si="40"/>
        <v/>
      </c>
      <c r="X182" s="6" t="str">
        <f t="shared" si="41"/>
        <v/>
      </c>
      <c r="Y182" s="6" t="str">
        <f t="shared" si="42"/>
        <v/>
      </c>
      <c r="Z182" s="6" t="str" cm="1">
        <f t="array" ref="Z182">_xlfn.IFS(OR(AND(F182=2,G182=7,J182&lt;&gt;""),AND(F182=5,G182=9,H182&gt;=1,I182=8,J182=""),AND(F182=5,G182=9,I182="",J182&lt;&gt;"")),"♭",AND(G182=7,K182="+"),"♯",TRUE,"")</f>
        <v/>
      </c>
      <c r="AA182" s="6" t="str">
        <f t="shared" si="43"/>
        <v/>
      </c>
      <c r="AC182" s="6" t="str">
        <f t="shared" si="32"/>
        <v/>
      </c>
      <c r="AD182" s="6" t="str">
        <f t="shared" si="45"/>
        <v/>
      </c>
      <c r="AE182" s="6" t="str">
        <f t="shared" si="44"/>
        <v/>
      </c>
      <c r="AF182" s="6" t="str" cm="1">
        <f t="array" aca="1" ref="AF182" ca="1">IF(AE182="/",INDEX(INDIRECT(C182&amp;IF(J182="","_dur","_moll")),F182+H182*2+IF(AND(G182=7,H182=2,K182="+"),-2),IF(E182="",1,E182)+IF(AND(G182=7,H182=2,K182="+"),2)),"")</f>
        <v/>
      </c>
      <c r="AL182" s="7" t="str" cm="1">
        <f t="array" aca="1" ref="AL182" ca="1">_xlfn.IFS(M182="x","",AK182&lt;&gt;"",AK182,TRUE,_xlfn.TEXTJOIN("",TRUE,Q182:AJ182))</f>
        <v/>
      </c>
    </row>
    <row r="183" spans="1:38" ht="16.5" customHeight="1" x14ac:dyDescent="0.4">
      <c r="A183" s="6">
        <v>0</v>
      </c>
      <c r="C183" s="7" t="str">
        <f t="shared" ca="1" si="31"/>
        <v>C</v>
      </c>
      <c r="D183" s="7" t="str">
        <f t="shared" si="33"/>
        <v>dur</v>
      </c>
      <c r="F183" s="6">
        <v>7</v>
      </c>
      <c r="G183" s="6">
        <v>9</v>
      </c>
      <c r="I183" s="6">
        <v>8</v>
      </c>
      <c r="M183" s="6" t="s">
        <v>49</v>
      </c>
      <c r="P183" s="7" t="str">
        <f t="shared" si="34"/>
        <v/>
      </c>
      <c r="Q183" s="6" t="str" cm="1">
        <f t="array" aca="1" ref="Q183" ca="1">INDEX(INDIRECT(C183&amp;IF(J183="","_dur","_moll")),F183+IF(I183=8,2),IF(E183="",1,E183))</f>
        <v>D</v>
      </c>
      <c r="R183" s="6" t="str">
        <f t="shared" si="35"/>
        <v/>
      </c>
      <c r="S183" s="6" t="str">
        <f t="shared" si="36"/>
        <v/>
      </c>
      <c r="T183" s="6" t="str">
        <f t="shared" si="37"/>
        <v/>
      </c>
      <c r="U183" s="6" t="str">
        <f t="shared" si="38"/>
        <v/>
      </c>
      <c r="V183" s="6" t="str">
        <f t="shared" si="39"/>
        <v/>
      </c>
      <c r="W183" s="6" t="str">
        <f t="shared" si="40"/>
        <v/>
      </c>
      <c r="X183" s="6" t="str">
        <f t="shared" si="41"/>
        <v/>
      </c>
      <c r="Y183" s="6" t="str">
        <f t="shared" si="42"/>
        <v/>
      </c>
      <c r="Z183" s="6" t="str" cm="1">
        <f t="array" ref="Z183">_xlfn.IFS(OR(AND(F183=2,G183=7,J183&lt;&gt;""),AND(F183=5,G183=9,H183&gt;=1,I183=8,J183=""),AND(F183=5,G183=9,I183="",J183&lt;&gt;"")),"♭",AND(G183=7,K183="+"),"♯",TRUE,"")</f>
        <v/>
      </c>
      <c r="AA183" s="6" t="str">
        <f t="shared" si="43"/>
        <v/>
      </c>
      <c r="AC183" s="6" t="str">
        <f t="shared" si="32"/>
        <v/>
      </c>
      <c r="AD183" s="6" t="str">
        <f t="shared" si="45"/>
        <v/>
      </c>
      <c r="AE183" s="6" t="str">
        <f t="shared" si="44"/>
        <v/>
      </c>
      <c r="AF183" s="6" t="str" cm="1">
        <f t="array" aca="1" ref="AF183" ca="1">IF(AE183="/",INDEX(INDIRECT(C183&amp;IF(J183="","_dur","_moll")),F183+H183*2+IF(AND(G183=7,H183=2,K183="+"),-2),IF(E183="",1,E183)+IF(AND(G183=7,H183=2,K183="+"),2)),"")</f>
        <v/>
      </c>
      <c r="AL183" s="7" t="str" cm="1">
        <f t="array" aca="1" ref="AL183" ca="1">_xlfn.IFS(M183="x","",AK183&lt;&gt;"",AK183,TRUE,_xlfn.TEXTJOIN("",TRUE,Q183:AJ183))</f>
        <v/>
      </c>
    </row>
    <row r="184" spans="1:38" ht="16.5" customHeight="1" x14ac:dyDescent="0.4">
      <c r="A184" s="6">
        <v>0</v>
      </c>
      <c r="C184" s="7" t="str">
        <f t="shared" ca="1" si="31"/>
        <v>C</v>
      </c>
      <c r="D184" s="7" t="str">
        <f t="shared" si="33"/>
        <v>dur</v>
      </c>
      <c r="F184" s="6">
        <v>1</v>
      </c>
      <c r="G184" s="6">
        <v>9</v>
      </c>
      <c r="H184" s="6">
        <v>1</v>
      </c>
      <c r="I184" s="6">
        <v>8</v>
      </c>
      <c r="M184" s="6" t="s">
        <v>49</v>
      </c>
      <c r="P184" s="7" t="str">
        <f t="shared" si="34"/>
        <v/>
      </c>
      <c r="Q184" s="6" t="str" cm="1">
        <f t="array" aca="1" ref="Q184" ca="1">INDEX(INDIRECT(C184&amp;IF(J184="","_dur","_moll")),F184+IF(I184=8,2),IF(E184="",1,E184))</f>
        <v>E</v>
      </c>
      <c r="R184" s="6" t="str">
        <f t="shared" si="35"/>
        <v/>
      </c>
      <c r="S184" s="6" t="str">
        <f t="shared" si="36"/>
        <v>m</v>
      </c>
      <c r="T184" s="6" t="str">
        <f t="shared" si="37"/>
        <v/>
      </c>
      <c r="U184" s="6" t="str">
        <f t="shared" si="38"/>
        <v/>
      </c>
      <c r="V184" s="6">
        <f t="shared" si="39"/>
        <v>7</v>
      </c>
      <c r="W184" s="6" t="str">
        <f t="shared" si="40"/>
        <v/>
      </c>
      <c r="X184" s="6" t="str">
        <f t="shared" si="41"/>
        <v/>
      </c>
      <c r="Y184" s="6" t="str">
        <f t="shared" si="42"/>
        <v/>
      </c>
      <c r="Z184" s="6" t="str" cm="1">
        <f t="array" ref="Z184">_xlfn.IFS(OR(AND(F184=2,G184=7,J184&lt;&gt;""),AND(F184=5,G184=9,H184&gt;=1,I184=8,J184=""),AND(F184=5,G184=9,I184="",J184&lt;&gt;"")),"♭",AND(G184=7,K184="+"),"♯",TRUE,"")</f>
        <v/>
      </c>
      <c r="AA184" s="6" t="str">
        <f t="shared" si="43"/>
        <v/>
      </c>
      <c r="AC184" s="6" t="str">
        <f t="shared" si="32"/>
        <v/>
      </c>
      <c r="AD184" s="6" t="str">
        <f t="shared" si="45"/>
        <v/>
      </c>
      <c r="AE184" s="6" t="str">
        <f t="shared" si="44"/>
        <v/>
      </c>
      <c r="AF184" s="6" t="str" cm="1">
        <f t="array" aca="1" ref="AF184" ca="1">IF(AE184="/",INDEX(INDIRECT(C184&amp;IF(J184="","_dur","_moll")),F184+H184*2+IF(AND(G184=7,H184=2,K184="+"),-2),IF(E184="",1,E184)+IF(AND(G184=7,H184=2,K184="+"),2)),"")</f>
        <v/>
      </c>
      <c r="AL184" s="7" t="str" cm="1">
        <f t="array" aca="1" ref="AL184" ca="1">_xlfn.IFS(M184="x","",AK184&lt;&gt;"",AK184,TRUE,_xlfn.TEXTJOIN("",TRUE,Q184:AJ184))</f>
        <v/>
      </c>
    </row>
    <row r="185" spans="1:38" ht="16.5" customHeight="1" x14ac:dyDescent="0.4">
      <c r="A185" s="6">
        <v>0</v>
      </c>
      <c r="C185" s="7" t="str">
        <f t="shared" ca="1" si="31"/>
        <v>C</v>
      </c>
      <c r="D185" s="7" t="str">
        <f t="shared" si="33"/>
        <v>dur</v>
      </c>
      <c r="F185" s="6">
        <v>2</v>
      </c>
      <c r="G185" s="6">
        <v>9</v>
      </c>
      <c r="H185" s="6">
        <v>1</v>
      </c>
      <c r="I185" s="6">
        <v>8</v>
      </c>
      <c r="M185" s="6" t="s">
        <v>49</v>
      </c>
      <c r="P185" s="7" t="str">
        <f t="shared" si="34"/>
        <v/>
      </c>
      <c r="Q185" s="6" t="str" cm="1">
        <f t="array" aca="1" ref="Q185" ca="1">INDEX(INDIRECT(C185&amp;IF(J185="","_dur","_moll")),F185+IF(I185=8,2),IF(E185="",1,E185))</f>
        <v>F</v>
      </c>
      <c r="R185" s="6" t="str">
        <f t="shared" si="35"/>
        <v/>
      </c>
      <c r="S185" s="6" t="str">
        <f t="shared" si="36"/>
        <v>m</v>
      </c>
      <c r="T185" s="6" t="str">
        <f t="shared" si="37"/>
        <v/>
      </c>
      <c r="U185" s="6" t="str">
        <f t="shared" si="38"/>
        <v/>
      </c>
      <c r="V185" s="6">
        <f t="shared" si="39"/>
        <v>7</v>
      </c>
      <c r="W185" s="6" t="str">
        <f t="shared" si="40"/>
        <v/>
      </c>
      <c r="X185" s="6" t="str">
        <f t="shared" si="41"/>
        <v/>
      </c>
      <c r="Y185" s="6" t="str">
        <f t="shared" si="42"/>
        <v/>
      </c>
      <c r="Z185" s="6" t="str" cm="1">
        <f t="array" ref="Z185">_xlfn.IFS(OR(AND(F185=2,G185=7,J185&lt;&gt;""),AND(F185=5,G185=9,H185&gt;=1,I185=8,J185=""),AND(F185=5,G185=9,I185="",J185&lt;&gt;"")),"♭",AND(G185=7,K185="+"),"♯",TRUE,"")</f>
        <v/>
      </c>
      <c r="AA185" s="6" t="str">
        <f t="shared" si="43"/>
        <v/>
      </c>
      <c r="AC185" s="6" t="str">
        <f t="shared" si="32"/>
        <v/>
      </c>
      <c r="AD185" s="6" t="str">
        <f t="shared" si="45"/>
        <v/>
      </c>
      <c r="AE185" s="6" t="str">
        <f t="shared" si="44"/>
        <v/>
      </c>
      <c r="AF185" s="6" t="str" cm="1">
        <f t="array" aca="1" ref="AF185" ca="1">IF(AE185="/",INDEX(INDIRECT(C185&amp;IF(J185="","_dur","_moll")),F185+H185*2+IF(AND(G185=7,H185=2,K185="+"),-2),IF(E185="",1,E185)+IF(AND(G185=7,H185=2,K185="+"),2)),"")</f>
        <v/>
      </c>
      <c r="AL185" s="7" t="str" cm="1">
        <f t="array" aca="1" ref="AL185" ca="1">_xlfn.IFS(M185="x","",AK185&lt;&gt;"",AK185,TRUE,_xlfn.TEXTJOIN("",TRUE,Q185:AJ185))</f>
        <v/>
      </c>
    </row>
    <row r="186" spans="1:38" ht="16.5" customHeight="1" x14ac:dyDescent="0.4">
      <c r="A186" s="6">
        <v>0</v>
      </c>
      <c r="C186" s="7" t="str">
        <f t="shared" ca="1" si="31"/>
        <v>C</v>
      </c>
      <c r="D186" s="7" t="str">
        <f t="shared" si="33"/>
        <v>dur</v>
      </c>
      <c r="F186" s="6">
        <v>3</v>
      </c>
      <c r="G186" s="6">
        <v>9</v>
      </c>
      <c r="H186" s="6">
        <v>1</v>
      </c>
      <c r="I186" s="6">
        <v>8</v>
      </c>
      <c r="M186" s="6" t="s">
        <v>49</v>
      </c>
      <c r="P186" s="7" t="str">
        <f t="shared" si="34"/>
        <v/>
      </c>
      <c r="Q186" s="6" t="str" cm="1">
        <f t="array" aca="1" ref="Q186" ca="1">INDEX(INDIRECT(C186&amp;IF(J186="","_dur","_moll")),F186+IF(I186=8,2),IF(E186="",1,E186))</f>
        <v>G</v>
      </c>
      <c r="R186" s="6" t="str">
        <f t="shared" si="35"/>
        <v/>
      </c>
      <c r="S186" s="6" t="str">
        <f t="shared" si="36"/>
        <v>m</v>
      </c>
      <c r="T186" s="6" t="str">
        <f t="shared" si="37"/>
        <v/>
      </c>
      <c r="U186" s="6" t="str">
        <f t="shared" si="38"/>
        <v/>
      </c>
      <c r="V186" s="6">
        <f t="shared" si="39"/>
        <v>7</v>
      </c>
      <c r="W186" s="6" t="str">
        <f t="shared" si="40"/>
        <v/>
      </c>
      <c r="X186" s="6" t="str">
        <f t="shared" si="41"/>
        <v/>
      </c>
      <c r="Y186" s="6" t="str">
        <f t="shared" si="42"/>
        <v/>
      </c>
      <c r="Z186" s="6" t="str" cm="1">
        <f t="array" ref="Z186">_xlfn.IFS(OR(AND(F186=2,G186=7,J186&lt;&gt;""),AND(F186=5,G186=9,H186&gt;=1,I186=8,J186=""),AND(F186=5,G186=9,I186="",J186&lt;&gt;"")),"♭",AND(G186=7,K186="+"),"♯",TRUE,"")</f>
        <v/>
      </c>
      <c r="AA186" s="6" t="str">
        <f t="shared" si="43"/>
        <v/>
      </c>
      <c r="AC186" s="6" t="str">
        <f t="shared" si="32"/>
        <v/>
      </c>
      <c r="AD186" s="6" t="str">
        <f t="shared" si="45"/>
        <v/>
      </c>
      <c r="AE186" s="6" t="str">
        <f t="shared" si="44"/>
        <v/>
      </c>
      <c r="AF186" s="6" t="str" cm="1">
        <f t="array" aca="1" ref="AF186" ca="1">IF(AE186="/",INDEX(INDIRECT(C186&amp;IF(J186="","_dur","_moll")),F186+H186*2+IF(AND(G186=7,H186=2,K186="+"),-2),IF(E186="",1,E186)+IF(AND(G186=7,H186=2,K186="+"),2)),"")</f>
        <v/>
      </c>
      <c r="AL186" s="7" t="str" cm="1">
        <f t="array" aca="1" ref="AL186" ca="1">_xlfn.IFS(M186="x","",AK186&lt;&gt;"",AK186,TRUE,_xlfn.TEXTJOIN("",TRUE,Q186:AJ186))</f>
        <v/>
      </c>
    </row>
    <row r="187" spans="1:38" ht="16.5" customHeight="1" x14ac:dyDescent="0.4">
      <c r="A187" s="6">
        <v>0</v>
      </c>
      <c r="C187" s="7" t="str">
        <f t="shared" ca="1" si="31"/>
        <v>C</v>
      </c>
      <c r="D187" s="7" t="str">
        <f t="shared" si="33"/>
        <v>dur</v>
      </c>
      <c r="F187" s="6">
        <v>4</v>
      </c>
      <c r="G187" s="6">
        <v>9</v>
      </c>
      <c r="H187" s="6">
        <v>1</v>
      </c>
      <c r="I187" s="6">
        <v>8</v>
      </c>
      <c r="M187" s="6" t="s">
        <v>49</v>
      </c>
      <c r="P187" s="7" t="str">
        <f t="shared" si="34"/>
        <v/>
      </c>
      <c r="Q187" s="6" t="str" cm="1">
        <f t="array" aca="1" ref="Q187" ca="1">INDEX(INDIRECT(C187&amp;IF(J187="","_dur","_moll")),F187+IF(I187=8,2),IF(E187="",1,E187))</f>
        <v>A</v>
      </c>
      <c r="R187" s="6" t="str">
        <f t="shared" si="35"/>
        <v/>
      </c>
      <c r="S187" s="6" t="str">
        <f t="shared" si="36"/>
        <v>m</v>
      </c>
      <c r="T187" s="6" t="str">
        <f t="shared" si="37"/>
        <v/>
      </c>
      <c r="U187" s="6" t="str">
        <f t="shared" si="38"/>
        <v/>
      </c>
      <c r="V187" s="6">
        <f t="shared" si="39"/>
        <v>7</v>
      </c>
      <c r="W187" s="6" t="str">
        <f t="shared" si="40"/>
        <v/>
      </c>
      <c r="X187" s="6" t="str">
        <f t="shared" si="41"/>
        <v/>
      </c>
      <c r="Y187" s="6" t="str">
        <f t="shared" si="42"/>
        <v/>
      </c>
      <c r="Z187" s="6" t="str" cm="1">
        <f t="array" ref="Z187">_xlfn.IFS(OR(AND(F187=2,G187=7,J187&lt;&gt;""),AND(F187=5,G187=9,H187&gt;=1,I187=8,J187=""),AND(F187=5,G187=9,I187="",J187&lt;&gt;"")),"♭",AND(G187=7,K187="+"),"♯",TRUE,"")</f>
        <v/>
      </c>
      <c r="AA187" s="6" t="str">
        <f t="shared" si="43"/>
        <v/>
      </c>
      <c r="AC187" s="6" t="str">
        <f t="shared" si="32"/>
        <v/>
      </c>
      <c r="AD187" s="6" t="str">
        <f t="shared" si="45"/>
        <v/>
      </c>
      <c r="AE187" s="6" t="str">
        <f t="shared" si="44"/>
        <v/>
      </c>
      <c r="AF187" s="6" t="str" cm="1">
        <f t="array" aca="1" ref="AF187" ca="1">IF(AE187="/",INDEX(INDIRECT(C187&amp;IF(J187="","_dur","_moll")),F187+H187*2+IF(AND(G187=7,H187=2,K187="+"),-2),IF(E187="",1,E187)+IF(AND(G187=7,H187=2,K187="+"),2)),"")</f>
        <v/>
      </c>
      <c r="AL187" s="7" t="str" cm="1">
        <f t="array" aca="1" ref="AL187" ca="1">_xlfn.IFS(M187="x","",AK187&lt;&gt;"",AK187,TRUE,_xlfn.TEXTJOIN("",TRUE,Q187:AJ187))</f>
        <v/>
      </c>
    </row>
    <row r="188" spans="1:38" ht="16.5" customHeight="1" x14ac:dyDescent="0.4">
      <c r="A188" s="6">
        <v>0</v>
      </c>
      <c r="C188" s="7" t="str">
        <f t="shared" ca="1" si="31"/>
        <v>C</v>
      </c>
      <c r="D188" s="7" t="str">
        <f t="shared" si="33"/>
        <v>dur</v>
      </c>
      <c r="F188" s="6">
        <v>5</v>
      </c>
      <c r="G188" s="6">
        <v>9</v>
      </c>
      <c r="H188" s="6">
        <v>1</v>
      </c>
      <c r="I188" s="6">
        <v>8</v>
      </c>
      <c r="P188" s="7" t="str">
        <f t="shared" si="34"/>
        <v>5918</v>
      </c>
      <c r="Q188" s="6" t="str" cm="1">
        <f t="array" aca="1" ref="Q188" ca="1">INDEX(INDIRECT(C188&amp;IF(J188="","_dur","_moll")),F188+IF(I188=8,2),IF(E188="",1,E188))</f>
        <v>B</v>
      </c>
      <c r="R188" s="6" t="str">
        <f t="shared" si="35"/>
        <v/>
      </c>
      <c r="S188" s="6" t="str">
        <f t="shared" si="36"/>
        <v>m</v>
      </c>
      <c r="T188" s="6" t="str">
        <f t="shared" si="37"/>
        <v/>
      </c>
      <c r="U188" s="6" t="str">
        <f t="shared" si="38"/>
        <v/>
      </c>
      <c r="V188" s="6">
        <f t="shared" si="39"/>
        <v>7</v>
      </c>
      <c r="W188" s="6" t="str">
        <f t="shared" si="40"/>
        <v/>
      </c>
      <c r="X188" s="6" t="str">
        <f t="shared" si="41"/>
        <v/>
      </c>
      <c r="Y188" s="6" t="str">
        <f t="shared" si="42"/>
        <v>(</v>
      </c>
      <c r="Z188" s="6" t="str" cm="1">
        <f t="array" ref="Z188">_xlfn.IFS(OR(AND(F188=2,G188=7,J188&lt;&gt;""),AND(F188=5,G188=9,H188&gt;=1,I188=8,J188=""),AND(F188=5,G188=9,I188="",J188&lt;&gt;"")),"♭",AND(G188=7,K188="+"),"♯",TRUE,"")</f>
        <v>♭</v>
      </c>
      <c r="AA188" s="6">
        <f t="shared" si="43"/>
        <v>5</v>
      </c>
      <c r="AC188" s="6" t="str">
        <f t="shared" si="32"/>
        <v/>
      </c>
      <c r="AD188" s="6" t="str">
        <f t="shared" si="45"/>
        <v>)</v>
      </c>
      <c r="AE188" s="6" t="str">
        <f t="shared" si="44"/>
        <v/>
      </c>
      <c r="AF188" s="6" t="str" cm="1">
        <f t="array" aca="1" ref="AF188" ca="1">IF(AE188="/",INDEX(INDIRECT(C188&amp;IF(J188="","_dur","_moll")),F188+H188*2+IF(AND(G188=7,H188=2,K188="+"),-2),IF(E188="",1,E188)+IF(AND(G188=7,H188=2,K188="+"),2)),"")</f>
        <v/>
      </c>
      <c r="AL188" s="7" t="str" cm="1">
        <f t="array" aca="1" ref="AL188" ca="1">_xlfn.IFS(M188="x","",AK188&lt;&gt;"",AK188,TRUE,_xlfn.TEXTJOIN("",TRUE,Q188:AJ188))</f>
        <v>Bm7(♭5)</v>
      </c>
    </row>
    <row r="189" spans="1:38" ht="16.5" customHeight="1" x14ac:dyDescent="0.4">
      <c r="A189" s="6">
        <v>0</v>
      </c>
      <c r="C189" s="7" t="str">
        <f t="shared" ca="1" si="31"/>
        <v>C</v>
      </c>
      <c r="D189" s="7" t="str">
        <f t="shared" si="33"/>
        <v>dur</v>
      </c>
      <c r="F189" s="6">
        <v>6</v>
      </c>
      <c r="G189" s="6">
        <v>9</v>
      </c>
      <c r="H189" s="6">
        <v>1</v>
      </c>
      <c r="I189" s="6">
        <v>8</v>
      </c>
      <c r="M189" s="6" t="s">
        <v>49</v>
      </c>
      <c r="P189" s="7" t="str">
        <f t="shared" si="34"/>
        <v/>
      </c>
      <c r="Q189" s="6" t="str" cm="1">
        <f t="array" aca="1" ref="Q189" ca="1">INDEX(INDIRECT(C189&amp;IF(J189="","_dur","_moll")),F189+IF(I189=8,2),IF(E189="",1,E189))</f>
        <v>C</v>
      </c>
      <c r="R189" s="6" t="str">
        <f t="shared" si="35"/>
        <v/>
      </c>
      <c r="S189" s="6" t="str">
        <f t="shared" si="36"/>
        <v>m</v>
      </c>
      <c r="T189" s="6" t="str">
        <f t="shared" si="37"/>
        <v/>
      </c>
      <c r="U189" s="6" t="str">
        <f t="shared" si="38"/>
        <v/>
      </c>
      <c r="V189" s="6">
        <f t="shared" si="39"/>
        <v>7</v>
      </c>
      <c r="W189" s="6" t="str">
        <f t="shared" si="40"/>
        <v/>
      </c>
      <c r="X189" s="6" t="str">
        <f t="shared" si="41"/>
        <v/>
      </c>
      <c r="Y189" s="6" t="str">
        <f t="shared" si="42"/>
        <v/>
      </c>
      <c r="Z189" s="6" t="str" cm="1">
        <f t="array" ref="Z189">_xlfn.IFS(OR(AND(F189=2,G189=7,J189&lt;&gt;""),AND(F189=5,G189=9,H189&gt;=1,I189=8,J189=""),AND(F189=5,G189=9,I189="",J189&lt;&gt;"")),"♭",AND(G189=7,K189="+"),"♯",TRUE,"")</f>
        <v/>
      </c>
      <c r="AA189" s="6" t="str">
        <f t="shared" si="43"/>
        <v/>
      </c>
      <c r="AC189" s="6" t="str">
        <f t="shared" si="32"/>
        <v/>
      </c>
      <c r="AD189" s="6" t="str">
        <f t="shared" si="45"/>
        <v/>
      </c>
      <c r="AE189" s="6" t="str">
        <f t="shared" si="44"/>
        <v/>
      </c>
      <c r="AF189" s="6" t="str" cm="1">
        <f t="array" aca="1" ref="AF189" ca="1">IF(AE189="/",INDEX(INDIRECT(C189&amp;IF(J189="","_dur","_moll")),F189+H189*2+IF(AND(G189=7,H189=2,K189="+"),-2),IF(E189="",1,E189)+IF(AND(G189=7,H189=2,K189="+"),2)),"")</f>
        <v/>
      </c>
      <c r="AL189" s="7" t="str" cm="1">
        <f t="array" aca="1" ref="AL189" ca="1">_xlfn.IFS(M189="x","",AK189&lt;&gt;"",AK189,TRUE,_xlfn.TEXTJOIN("",TRUE,Q189:AJ189))</f>
        <v/>
      </c>
    </row>
    <row r="190" spans="1:38" ht="16.5" customHeight="1" x14ac:dyDescent="0.4">
      <c r="A190" s="6">
        <v>0</v>
      </c>
      <c r="C190" s="7" t="str">
        <f t="shared" ca="1" si="31"/>
        <v>C</v>
      </c>
      <c r="D190" s="7" t="str">
        <f t="shared" si="33"/>
        <v>dur</v>
      </c>
      <c r="F190" s="6">
        <v>7</v>
      </c>
      <c r="G190" s="6">
        <v>9</v>
      </c>
      <c r="H190" s="6">
        <v>1</v>
      </c>
      <c r="I190" s="6">
        <v>8</v>
      </c>
      <c r="M190" s="6" t="s">
        <v>49</v>
      </c>
      <c r="P190" s="7" t="str">
        <f t="shared" si="34"/>
        <v/>
      </c>
      <c r="Q190" s="6" t="str" cm="1">
        <f t="array" aca="1" ref="Q190" ca="1">INDEX(INDIRECT(C190&amp;IF(J190="","_dur","_moll")),F190+IF(I190=8,2),IF(E190="",1,E190))</f>
        <v>D</v>
      </c>
      <c r="R190" s="6" t="str">
        <f t="shared" si="35"/>
        <v/>
      </c>
      <c r="S190" s="6" t="str">
        <f t="shared" si="36"/>
        <v>m</v>
      </c>
      <c r="T190" s="6" t="str">
        <f t="shared" si="37"/>
        <v/>
      </c>
      <c r="U190" s="6" t="str">
        <f t="shared" si="38"/>
        <v/>
      </c>
      <c r="V190" s="6">
        <f t="shared" si="39"/>
        <v>7</v>
      </c>
      <c r="W190" s="6" t="str">
        <f t="shared" si="40"/>
        <v/>
      </c>
      <c r="X190" s="6" t="str">
        <f t="shared" si="41"/>
        <v/>
      </c>
      <c r="Y190" s="6" t="str">
        <f t="shared" si="42"/>
        <v/>
      </c>
      <c r="Z190" s="6" t="str" cm="1">
        <f t="array" ref="Z190">_xlfn.IFS(OR(AND(F190=2,G190=7,J190&lt;&gt;""),AND(F190=5,G190=9,H190&gt;=1,I190=8,J190=""),AND(F190=5,G190=9,I190="",J190&lt;&gt;"")),"♭",AND(G190=7,K190="+"),"♯",TRUE,"")</f>
        <v/>
      </c>
      <c r="AA190" s="6" t="str">
        <f t="shared" si="43"/>
        <v/>
      </c>
      <c r="AC190" s="6" t="str">
        <f t="shared" si="32"/>
        <v/>
      </c>
      <c r="AD190" s="6" t="str">
        <f t="shared" si="45"/>
        <v/>
      </c>
      <c r="AE190" s="6" t="str">
        <f t="shared" si="44"/>
        <v/>
      </c>
      <c r="AF190" s="6" t="str" cm="1">
        <f t="array" aca="1" ref="AF190" ca="1">IF(AE190="/",INDEX(INDIRECT(C190&amp;IF(J190="","_dur","_moll")),F190+H190*2+IF(AND(G190=7,H190=2,K190="+"),-2),IF(E190="",1,E190)+IF(AND(G190=7,H190=2,K190="+"),2)),"")</f>
        <v/>
      </c>
      <c r="AL190" s="7" t="str" cm="1">
        <f t="array" aca="1" ref="AL190" ca="1">_xlfn.IFS(M190="x","",AK190&lt;&gt;"",AK190,TRUE,_xlfn.TEXTJOIN("",TRUE,Q190:AJ190))</f>
        <v/>
      </c>
    </row>
    <row r="191" spans="1:38" ht="16.5" customHeight="1" x14ac:dyDescent="0.4">
      <c r="A191" s="6">
        <v>0</v>
      </c>
      <c r="C191" s="7" t="str">
        <f t="shared" ca="1" si="31"/>
        <v>C</v>
      </c>
      <c r="D191" s="7" t="str">
        <f t="shared" si="33"/>
        <v>dur</v>
      </c>
      <c r="F191" s="6">
        <v>1</v>
      </c>
      <c r="G191" s="6">
        <v>9</v>
      </c>
      <c r="H191" s="6">
        <v>2</v>
      </c>
      <c r="I191" s="6">
        <v>8</v>
      </c>
      <c r="M191" s="6" t="s">
        <v>49</v>
      </c>
      <c r="P191" s="7" t="str">
        <f t="shared" si="34"/>
        <v/>
      </c>
      <c r="Q191" s="6" t="str" cm="1">
        <f t="array" aca="1" ref="Q191" ca="1">INDEX(INDIRECT(C191&amp;IF(J191="","_dur","_moll")),F191+IF(I191=8,2),IF(E191="",1,E191))</f>
        <v>E</v>
      </c>
      <c r="R191" s="6" t="str">
        <f t="shared" si="35"/>
        <v/>
      </c>
      <c r="S191" s="6" t="str">
        <f t="shared" si="36"/>
        <v>m</v>
      </c>
      <c r="T191" s="6" t="str">
        <f t="shared" si="37"/>
        <v/>
      </c>
      <c r="U191" s="6" t="str">
        <f t="shared" si="38"/>
        <v/>
      </c>
      <c r="V191" s="6">
        <f t="shared" si="39"/>
        <v>7</v>
      </c>
      <c r="W191" s="6" t="str">
        <f t="shared" si="40"/>
        <v/>
      </c>
      <c r="X191" s="6" t="str">
        <f t="shared" si="41"/>
        <v/>
      </c>
      <c r="Y191" s="6" t="str">
        <f t="shared" si="42"/>
        <v/>
      </c>
      <c r="Z191" s="6" t="str" cm="1">
        <f t="array" ref="Z191">_xlfn.IFS(OR(AND(F191=2,G191=7,J191&lt;&gt;""),AND(F191=5,G191=9,H191&gt;=1,I191=8,J191=""),AND(F191=5,G191=9,I191="",J191&lt;&gt;"")),"♭",AND(G191=7,K191="+"),"♯",TRUE,"")</f>
        <v/>
      </c>
      <c r="AA191" s="6" t="str">
        <f t="shared" si="43"/>
        <v/>
      </c>
      <c r="AC191" s="6" t="str">
        <f t="shared" si="32"/>
        <v/>
      </c>
      <c r="AD191" s="6" t="str">
        <f t="shared" si="45"/>
        <v/>
      </c>
      <c r="AE191" s="6" t="str">
        <f t="shared" si="44"/>
        <v>/</v>
      </c>
      <c r="AF191" s="6" t="str" cm="1">
        <f t="array" aca="1" ref="AF191" ca="1">IF(AE191="/",INDEX(INDIRECT(C191&amp;IF(J191="","_dur","_moll")),F191+H191*2+IF(AND(G191=7,H191=2,K191="+"),-2),IF(E191="",1,E191)+IF(AND(G191=7,H191=2,K191="+"),2)),"")</f>
        <v>G</v>
      </c>
      <c r="AL191" s="7" t="str" cm="1">
        <f t="array" aca="1" ref="AL191" ca="1">_xlfn.IFS(M191="x","",AK191&lt;&gt;"",AK191,TRUE,_xlfn.TEXTJOIN("",TRUE,Q191:AJ191))</f>
        <v/>
      </c>
    </row>
    <row r="192" spans="1:38" ht="16.5" customHeight="1" x14ac:dyDescent="0.4">
      <c r="A192" s="6">
        <v>0</v>
      </c>
      <c r="C192" s="7" t="str">
        <f t="shared" ca="1" si="31"/>
        <v>C</v>
      </c>
      <c r="D192" s="7" t="str">
        <f t="shared" si="33"/>
        <v>dur</v>
      </c>
      <c r="F192" s="6">
        <v>2</v>
      </c>
      <c r="G192" s="6">
        <v>9</v>
      </c>
      <c r="H192" s="6">
        <v>2</v>
      </c>
      <c r="I192" s="6">
        <v>8</v>
      </c>
      <c r="M192" s="6" t="s">
        <v>49</v>
      </c>
      <c r="P192" s="7" t="str">
        <f t="shared" si="34"/>
        <v/>
      </c>
      <c r="Q192" s="6" t="str" cm="1">
        <f t="array" aca="1" ref="Q192" ca="1">INDEX(INDIRECT(C192&amp;IF(J192="","_dur","_moll")),F192+IF(I192=8,2),IF(E192="",1,E192))</f>
        <v>F</v>
      </c>
      <c r="R192" s="6" t="str">
        <f t="shared" si="35"/>
        <v/>
      </c>
      <c r="S192" s="6" t="str">
        <f t="shared" si="36"/>
        <v>m</v>
      </c>
      <c r="T192" s="6" t="str">
        <f t="shared" si="37"/>
        <v/>
      </c>
      <c r="U192" s="6" t="str">
        <f t="shared" si="38"/>
        <v/>
      </c>
      <c r="V192" s="6">
        <f t="shared" si="39"/>
        <v>7</v>
      </c>
      <c r="W192" s="6" t="str">
        <f t="shared" si="40"/>
        <v/>
      </c>
      <c r="X192" s="6" t="str">
        <f t="shared" si="41"/>
        <v/>
      </c>
      <c r="Y192" s="6" t="str">
        <f t="shared" si="42"/>
        <v/>
      </c>
      <c r="Z192" s="6" t="str" cm="1">
        <f t="array" ref="Z192">_xlfn.IFS(OR(AND(F192=2,G192=7,J192&lt;&gt;""),AND(F192=5,G192=9,H192&gt;=1,I192=8,J192=""),AND(F192=5,G192=9,I192="",J192&lt;&gt;"")),"♭",AND(G192=7,K192="+"),"♯",TRUE,"")</f>
        <v/>
      </c>
      <c r="AA192" s="6" t="str">
        <f t="shared" si="43"/>
        <v/>
      </c>
      <c r="AC192" s="6" t="str">
        <f t="shared" si="32"/>
        <v/>
      </c>
      <c r="AD192" s="6" t="str">
        <f t="shared" si="45"/>
        <v/>
      </c>
      <c r="AE192" s="6" t="str">
        <f t="shared" si="44"/>
        <v>/</v>
      </c>
      <c r="AF192" s="6" t="str" cm="1">
        <f t="array" aca="1" ref="AF192" ca="1">IF(AE192="/",INDEX(INDIRECT(C192&amp;IF(J192="","_dur","_moll")),F192+H192*2+IF(AND(G192=7,H192=2,K192="+"),-2),IF(E192="",1,E192)+IF(AND(G192=7,H192=2,K192="+"),2)),"")</f>
        <v>A</v>
      </c>
      <c r="AL192" s="7" t="str" cm="1">
        <f t="array" aca="1" ref="AL192" ca="1">_xlfn.IFS(M192="x","",AK192&lt;&gt;"",AK192,TRUE,_xlfn.TEXTJOIN("",TRUE,Q192:AJ192))</f>
        <v/>
      </c>
    </row>
    <row r="193" spans="1:38" ht="16.5" customHeight="1" x14ac:dyDescent="0.4">
      <c r="A193" s="6">
        <v>0</v>
      </c>
      <c r="C193" s="7" t="str">
        <f t="shared" ca="1" si="31"/>
        <v>C</v>
      </c>
      <c r="D193" s="7" t="str">
        <f t="shared" si="33"/>
        <v>dur</v>
      </c>
      <c r="F193" s="6">
        <v>3</v>
      </c>
      <c r="G193" s="6">
        <v>9</v>
      </c>
      <c r="H193" s="6">
        <v>2</v>
      </c>
      <c r="I193" s="6">
        <v>8</v>
      </c>
      <c r="M193" s="6" t="s">
        <v>49</v>
      </c>
      <c r="P193" s="7" t="str">
        <f t="shared" si="34"/>
        <v/>
      </c>
      <c r="Q193" s="6" t="str" cm="1">
        <f t="array" aca="1" ref="Q193" ca="1">INDEX(INDIRECT(C193&amp;IF(J193="","_dur","_moll")),F193+IF(I193=8,2),IF(E193="",1,E193))</f>
        <v>G</v>
      </c>
      <c r="R193" s="6" t="str">
        <f t="shared" si="35"/>
        <v/>
      </c>
      <c r="S193" s="6" t="str">
        <f t="shared" si="36"/>
        <v>m</v>
      </c>
      <c r="T193" s="6" t="str">
        <f t="shared" si="37"/>
        <v/>
      </c>
      <c r="U193" s="6" t="str">
        <f t="shared" si="38"/>
        <v/>
      </c>
      <c r="V193" s="6">
        <f t="shared" si="39"/>
        <v>7</v>
      </c>
      <c r="W193" s="6" t="str">
        <f t="shared" si="40"/>
        <v/>
      </c>
      <c r="X193" s="6" t="str">
        <f t="shared" si="41"/>
        <v/>
      </c>
      <c r="Y193" s="6" t="str">
        <f t="shared" si="42"/>
        <v/>
      </c>
      <c r="Z193" s="6" t="str" cm="1">
        <f t="array" ref="Z193">_xlfn.IFS(OR(AND(F193=2,G193=7,J193&lt;&gt;""),AND(F193=5,G193=9,H193&gt;=1,I193=8,J193=""),AND(F193=5,G193=9,I193="",J193&lt;&gt;"")),"♭",AND(G193=7,K193="+"),"♯",TRUE,"")</f>
        <v/>
      </c>
      <c r="AA193" s="6" t="str">
        <f t="shared" si="43"/>
        <v/>
      </c>
      <c r="AC193" s="6" t="str">
        <f t="shared" si="32"/>
        <v/>
      </c>
      <c r="AD193" s="6" t="str">
        <f t="shared" si="45"/>
        <v/>
      </c>
      <c r="AE193" s="6" t="str">
        <f t="shared" si="44"/>
        <v>/</v>
      </c>
      <c r="AF193" s="6" t="str" cm="1">
        <f t="array" aca="1" ref="AF193" ca="1">IF(AE193="/",INDEX(INDIRECT(C193&amp;IF(J193="","_dur","_moll")),F193+H193*2+IF(AND(G193=7,H193=2,K193="+"),-2),IF(E193="",1,E193)+IF(AND(G193=7,H193=2,K193="+"),2)),"")</f>
        <v>B</v>
      </c>
      <c r="AL193" s="7" t="str" cm="1">
        <f t="array" aca="1" ref="AL193" ca="1">_xlfn.IFS(M193="x","",AK193&lt;&gt;"",AK193,TRUE,_xlfn.TEXTJOIN("",TRUE,Q193:AJ193))</f>
        <v/>
      </c>
    </row>
    <row r="194" spans="1:38" ht="16.5" customHeight="1" x14ac:dyDescent="0.4">
      <c r="A194" s="6">
        <v>0</v>
      </c>
      <c r="C194" s="7" t="str">
        <f t="shared" ref="C194:C257" ca="1" si="46">OFFSET(調C,A194,N(B194="m"))</f>
        <v>C</v>
      </c>
      <c r="D194" s="7" t="str">
        <f t="shared" si="33"/>
        <v>dur</v>
      </c>
      <c r="F194" s="6">
        <v>4</v>
      </c>
      <c r="G194" s="6">
        <v>9</v>
      </c>
      <c r="H194" s="6">
        <v>2</v>
      </c>
      <c r="I194" s="6">
        <v>8</v>
      </c>
      <c r="M194" s="6" t="s">
        <v>49</v>
      </c>
      <c r="P194" s="7" t="str">
        <f t="shared" si="34"/>
        <v/>
      </c>
      <c r="Q194" s="6" t="str" cm="1">
        <f t="array" aca="1" ref="Q194" ca="1">INDEX(INDIRECT(C194&amp;IF(J194="","_dur","_moll")),F194+IF(I194=8,2),IF(E194="",1,E194))</f>
        <v>A</v>
      </c>
      <c r="R194" s="6" t="str">
        <f t="shared" si="35"/>
        <v/>
      </c>
      <c r="S194" s="6" t="str">
        <f t="shared" si="36"/>
        <v>m</v>
      </c>
      <c r="T194" s="6" t="str">
        <f t="shared" si="37"/>
        <v/>
      </c>
      <c r="U194" s="6" t="str">
        <f t="shared" si="38"/>
        <v/>
      </c>
      <c r="V194" s="6">
        <f t="shared" si="39"/>
        <v>7</v>
      </c>
      <c r="W194" s="6" t="str">
        <f t="shared" si="40"/>
        <v/>
      </c>
      <c r="X194" s="6" t="str">
        <f t="shared" si="41"/>
        <v/>
      </c>
      <c r="Y194" s="6" t="str">
        <f t="shared" si="42"/>
        <v/>
      </c>
      <c r="Z194" s="6" t="str" cm="1">
        <f t="array" ref="Z194">_xlfn.IFS(OR(AND(F194=2,G194=7,J194&lt;&gt;""),AND(F194=5,G194=9,H194&gt;=1,I194=8,J194=""),AND(F194=5,G194=9,I194="",J194&lt;&gt;"")),"♭",AND(G194=7,K194="+"),"♯",TRUE,"")</f>
        <v/>
      </c>
      <c r="AA194" s="6" t="str">
        <f t="shared" si="43"/>
        <v/>
      </c>
      <c r="AC194" s="6" t="str">
        <f t="shared" ref="AC194:AC208" si="47">IF(AND(F194=5,G194=9,I194="",J194&lt;&gt;""),9,"")</f>
        <v/>
      </c>
      <c r="AD194" s="6" t="str">
        <f t="shared" si="45"/>
        <v/>
      </c>
      <c r="AE194" s="6" t="str">
        <f t="shared" si="44"/>
        <v>/</v>
      </c>
      <c r="AF194" s="6" t="str" cm="1">
        <f t="array" aca="1" ref="AF194" ca="1">IF(AE194="/",INDEX(INDIRECT(C194&amp;IF(J194="","_dur","_moll")),F194+H194*2+IF(AND(G194=7,H194=2,K194="+"),-2),IF(E194="",1,E194)+IF(AND(G194=7,H194=2,K194="+"),2)),"")</f>
        <v>C</v>
      </c>
      <c r="AL194" s="7" t="str" cm="1">
        <f t="array" aca="1" ref="AL194" ca="1">_xlfn.IFS(M194="x","",AK194&lt;&gt;"",AK194,TRUE,_xlfn.TEXTJOIN("",TRUE,Q194:AJ194))</f>
        <v/>
      </c>
    </row>
    <row r="195" spans="1:38" ht="16.5" customHeight="1" x14ac:dyDescent="0.4">
      <c r="A195" s="6">
        <v>0</v>
      </c>
      <c r="C195" s="7" t="str">
        <f t="shared" ca="1" si="46"/>
        <v>C</v>
      </c>
      <c r="D195" s="7" t="str">
        <f t="shared" ref="D195:D258" si="48">IF(B195="m","moll","dur")</f>
        <v>dur</v>
      </c>
      <c r="F195" s="6">
        <v>5</v>
      </c>
      <c r="G195" s="6">
        <v>9</v>
      </c>
      <c r="H195" s="6">
        <v>2</v>
      </c>
      <c r="I195" s="6">
        <v>8</v>
      </c>
      <c r="P195" s="7" t="str">
        <f t="shared" ref="P195:P258" si="49">IF(M195="x","",_xlfn.TEXTJOIN("",TRUE,E195:L195))</f>
        <v>5928</v>
      </c>
      <c r="Q195" s="6" t="str" cm="1">
        <f t="array" aca="1" ref="Q195" ca="1">INDEX(INDIRECT(C195&amp;IF(J195="","_dur","_moll")),F195+IF(I195=8,2),IF(E195="",1,E195))</f>
        <v>B</v>
      </c>
      <c r="R195" s="6" t="str">
        <f t="shared" ref="R195:R258" si="50">IF(OR(AND(OR(F195=1,F195=4),G195&gt;=7,I195="",J195=""),AND(F195=6,G195=7,I195="",J195&lt;&gt;"")),"M","")</f>
        <v/>
      </c>
      <c r="S195" s="6" t="str">
        <f t="shared" ref="S195:S258" si="51">IF(OR(AND(OR(F195=2,F195=3,F195=6),J195="",L195=""),AND(F195=4,J195&lt;&gt;"",L195=""),AND(F195=2,G195&gt;0,J195&lt;&gt;"",L195=""),AND(G195=9,H195&gt;=1,I195=8,J195="",L195="")),"m","")</f>
        <v>m</v>
      </c>
      <c r="T195" s="6" t="str">
        <f t="shared" ref="T195:T258" si="52">IF(OR(AND(F195=2,G195="",J195&lt;&gt;""),AND(F195=5,G195=9,H195&gt;=1,I195=8,J195&lt;&gt;""),AND(F195=5,G195=7,H195&gt;=1,I195=8)),"dim","")</f>
        <v/>
      </c>
      <c r="U195" s="6" t="str">
        <f t="shared" ref="U195:U258" si="53">IF(AND(G195="",K195="+"),"aug","")</f>
        <v/>
      </c>
      <c r="V195" s="6">
        <f t="shared" ref="V195:V258" si="54">IF(OR(AND(G195=7,I195=""),AND(G195=9,H195&gt;=1,I195=8,J195=""),AND(F195=5,G195=9,I195="",J195&lt;&gt;""),AND(F195=5,G195=9,H195&gt;=1,I195=8,J195&lt;&gt;"")),7,"")</f>
        <v>7</v>
      </c>
      <c r="W195" s="6" t="str">
        <f t="shared" ref="W195:W258" si="55">IF(AND(G195=9,I195="",V195=""),9,"")</f>
        <v/>
      </c>
      <c r="X195" s="6" t="str">
        <f t="shared" ref="X195:X258" si="56">IF(L195=4,"sus4","")</f>
        <v/>
      </c>
      <c r="Y195" s="6" t="str">
        <f t="shared" ref="Y195:Y258" si="57">IF(OR(AND(F195=2,G195=7,I195="",J195&lt;&gt;""),AND(F195=5,G195=9,H195&gt;=1,I195=8,J195=""),AND(F195=5,G195=9,I195="",J195&lt;&gt;""),AND(G195=7,K195="+")),"(","")</f>
        <v>(</v>
      </c>
      <c r="Z195" s="6" t="str" cm="1">
        <f t="array" ref="Z195">_xlfn.IFS(OR(AND(F195=2,G195=7,J195&lt;&gt;""),AND(F195=5,G195=9,H195&gt;=1,I195=8,J195=""),AND(F195=5,G195=9,I195="",J195&lt;&gt;"")),"♭",AND(G195=7,K195="+"),"♯",TRUE,"")</f>
        <v>♭</v>
      </c>
      <c r="AA195" s="6">
        <f t="shared" ref="AA195:AA258" si="58">IF(OR(AND(F195=2,G195=7,J195&lt;&gt;""),AND(F195=5,G195=9,H195&gt;=1,I195=8,J195=""),AND(G195=7,K195="+")),5,"")</f>
        <v>5</v>
      </c>
      <c r="AC195" s="6" t="str">
        <f t="shared" si="47"/>
        <v/>
      </c>
      <c r="AD195" s="6" t="str">
        <f t="shared" si="45"/>
        <v>)</v>
      </c>
      <c r="AE195" s="6" t="str">
        <f t="shared" ref="AE195:AE258" si="59">IF(OR(AND(H195&gt;0,I195=""),AND(H195&gt;=2,I195=8)),"/","")</f>
        <v>/</v>
      </c>
      <c r="AF195" s="6" t="str" cm="1">
        <f t="array" aca="1" ref="AF195" ca="1">IF(AE195="/",INDEX(INDIRECT(C195&amp;IF(J195="","_dur","_moll")),F195+H195*2+IF(AND(G195=7,H195=2,K195="+"),-2),IF(E195="",1,E195)+IF(AND(G195=7,H195=2,K195="+"),2)),"")</f>
        <v>D</v>
      </c>
      <c r="AL195" s="7" t="str" cm="1">
        <f t="array" aca="1" ref="AL195" ca="1">_xlfn.IFS(M195="x","",AK195&lt;&gt;"",AK195,TRUE,_xlfn.TEXTJOIN("",TRUE,Q195:AJ195))</f>
        <v>Bm7(♭5)/D</v>
      </c>
    </row>
    <row r="196" spans="1:38" ht="16.5" customHeight="1" x14ac:dyDescent="0.4">
      <c r="A196" s="6">
        <v>0</v>
      </c>
      <c r="C196" s="7" t="str">
        <f t="shared" ca="1" si="46"/>
        <v>C</v>
      </c>
      <c r="D196" s="7" t="str">
        <f t="shared" si="48"/>
        <v>dur</v>
      </c>
      <c r="F196" s="6">
        <v>6</v>
      </c>
      <c r="G196" s="6">
        <v>9</v>
      </c>
      <c r="H196" s="6">
        <v>2</v>
      </c>
      <c r="I196" s="6">
        <v>8</v>
      </c>
      <c r="M196" s="6" t="s">
        <v>49</v>
      </c>
      <c r="P196" s="7" t="str">
        <f t="shared" si="49"/>
        <v/>
      </c>
      <c r="Q196" s="6" t="str" cm="1">
        <f t="array" aca="1" ref="Q196" ca="1">INDEX(INDIRECT(C196&amp;IF(J196="","_dur","_moll")),F196+IF(I196=8,2),IF(E196="",1,E196))</f>
        <v>C</v>
      </c>
      <c r="R196" s="6" t="str">
        <f t="shared" si="50"/>
        <v/>
      </c>
      <c r="S196" s="6" t="str">
        <f t="shared" si="51"/>
        <v>m</v>
      </c>
      <c r="T196" s="6" t="str">
        <f t="shared" si="52"/>
        <v/>
      </c>
      <c r="U196" s="6" t="str">
        <f t="shared" si="53"/>
        <v/>
      </c>
      <c r="V196" s="6">
        <f t="shared" si="54"/>
        <v>7</v>
      </c>
      <c r="W196" s="6" t="str">
        <f t="shared" si="55"/>
        <v/>
      </c>
      <c r="X196" s="6" t="str">
        <f t="shared" si="56"/>
        <v/>
      </c>
      <c r="Y196" s="6" t="str">
        <f t="shared" si="57"/>
        <v/>
      </c>
      <c r="Z196" s="6" t="str" cm="1">
        <f t="array" ref="Z196">_xlfn.IFS(OR(AND(F196=2,G196=7,J196&lt;&gt;""),AND(F196=5,G196=9,H196&gt;=1,I196=8,J196=""),AND(F196=5,G196=9,I196="",J196&lt;&gt;"")),"♭",AND(G196=7,K196="+"),"♯",TRUE,"")</f>
        <v/>
      </c>
      <c r="AA196" s="6" t="str">
        <f t="shared" si="58"/>
        <v/>
      </c>
      <c r="AC196" s="6" t="str">
        <f t="shared" si="47"/>
        <v/>
      </c>
      <c r="AD196" s="6" t="str">
        <f t="shared" si="45"/>
        <v/>
      </c>
      <c r="AE196" s="6" t="str">
        <f t="shared" si="59"/>
        <v>/</v>
      </c>
      <c r="AF196" s="6" t="str" cm="1">
        <f t="array" aca="1" ref="AF196" ca="1">IF(AE196="/",INDEX(INDIRECT(C196&amp;IF(J196="","_dur","_moll")),F196+H196*2+IF(AND(G196=7,H196=2,K196="+"),-2),IF(E196="",1,E196)+IF(AND(G196=7,H196=2,K196="+"),2)),"")</f>
        <v>E</v>
      </c>
      <c r="AL196" s="7" t="str" cm="1">
        <f t="array" aca="1" ref="AL196" ca="1">_xlfn.IFS(M196="x","",AK196&lt;&gt;"",AK196,TRUE,_xlfn.TEXTJOIN("",TRUE,Q196:AJ196))</f>
        <v/>
      </c>
    </row>
    <row r="197" spans="1:38" ht="16.5" customHeight="1" x14ac:dyDescent="0.4">
      <c r="A197" s="6">
        <v>0</v>
      </c>
      <c r="C197" s="7" t="str">
        <f t="shared" ca="1" si="46"/>
        <v>C</v>
      </c>
      <c r="D197" s="7" t="str">
        <f t="shared" si="48"/>
        <v>dur</v>
      </c>
      <c r="F197" s="6">
        <v>7</v>
      </c>
      <c r="G197" s="6">
        <v>9</v>
      </c>
      <c r="H197" s="6">
        <v>2</v>
      </c>
      <c r="I197" s="6">
        <v>8</v>
      </c>
      <c r="M197" s="6" t="s">
        <v>49</v>
      </c>
      <c r="P197" s="7" t="str">
        <f t="shared" si="49"/>
        <v/>
      </c>
      <c r="Q197" s="6" t="str" cm="1">
        <f t="array" aca="1" ref="Q197" ca="1">INDEX(INDIRECT(C197&amp;IF(J197="","_dur","_moll")),F197+IF(I197=8,2),IF(E197="",1,E197))</f>
        <v>D</v>
      </c>
      <c r="R197" s="6" t="str">
        <f t="shared" si="50"/>
        <v/>
      </c>
      <c r="S197" s="6" t="str">
        <f t="shared" si="51"/>
        <v>m</v>
      </c>
      <c r="T197" s="6" t="str">
        <f t="shared" si="52"/>
        <v/>
      </c>
      <c r="U197" s="6" t="str">
        <f t="shared" si="53"/>
        <v/>
      </c>
      <c r="V197" s="6">
        <f t="shared" si="54"/>
        <v>7</v>
      </c>
      <c r="W197" s="6" t="str">
        <f t="shared" si="55"/>
        <v/>
      </c>
      <c r="X197" s="6" t="str">
        <f t="shared" si="56"/>
        <v/>
      </c>
      <c r="Y197" s="6" t="str">
        <f t="shared" si="57"/>
        <v/>
      </c>
      <c r="Z197" s="6" t="str" cm="1">
        <f t="array" ref="Z197">_xlfn.IFS(OR(AND(F197=2,G197=7,J197&lt;&gt;""),AND(F197=5,G197=9,H197&gt;=1,I197=8,J197=""),AND(F197=5,G197=9,I197="",J197&lt;&gt;"")),"♭",AND(G197=7,K197="+"),"♯",TRUE,"")</f>
        <v/>
      </c>
      <c r="AA197" s="6" t="str">
        <f t="shared" si="58"/>
        <v/>
      </c>
      <c r="AC197" s="6" t="str">
        <f t="shared" si="47"/>
        <v/>
      </c>
      <c r="AD197" s="6" t="str">
        <f t="shared" si="45"/>
        <v/>
      </c>
      <c r="AE197" s="6" t="str">
        <f t="shared" si="59"/>
        <v>/</v>
      </c>
      <c r="AF197" s="6" t="str" cm="1">
        <f t="array" aca="1" ref="AF197" ca="1">IF(AE197="/",INDEX(INDIRECT(C197&amp;IF(J197="","_dur","_moll")),F197+H197*2+IF(AND(G197=7,H197=2,K197="+"),-2),IF(E197="",1,E197)+IF(AND(G197=7,H197=2,K197="+"),2)),"")</f>
        <v>F</v>
      </c>
      <c r="AL197" s="7" t="str" cm="1">
        <f t="array" aca="1" ref="AL197" ca="1">_xlfn.IFS(M197="x","",AK197&lt;&gt;"",AK197,TRUE,_xlfn.TEXTJOIN("",TRUE,Q197:AJ197))</f>
        <v/>
      </c>
    </row>
    <row r="198" spans="1:38" ht="16.5" customHeight="1" x14ac:dyDescent="0.4">
      <c r="A198" s="6">
        <v>0</v>
      </c>
      <c r="C198" s="7" t="str">
        <f t="shared" ca="1" si="46"/>
        <v>C</v>
      </c>
      <c r="D198" s="7" t="str">
        <f t="shared" si="48"/>
        <v>dur</v>
      </c>
      <c r="F198" s="6">
        <v>1</v>
      </c>
      <c r="G198" s="6">
        <v>9</v>
      </c>
      <c r="H198" s="6">
        <v>3</v>
      </c>
      <c r="I198" s="6">
        <v>8</v>
      </c>
      <c r="M198" s="6" t="s">
        <v>49</v>
      </c>
      <c r="P198" s="7" t="str">
        <f t="shared" si="49"/>
        <v/>
      </c>
      <c r="Q198" s="6" t="str" cm="1">
        <f t="array" aca="1" ref="Q198" ca="1">INDEX(INDIRECT(C198&amp;IF(J198="","_dur","_moll")),F198+IF(I198=8,2),IF(E198="",1,E198))</f>
        <v>E</v>
      </c>
      <c r="R198" s="6" t="str">
        <f t="shared" si="50"/>
        <v/>
      </c>
      <c r="S198" s="6" t="str">
        <f t="shared" si="51"/>
        <v>m</v>
      </c>
      <c r="T198" s="6" t="str">
        <f t="shared" si="52"/>
        <v/>
      </c>
      <c r="U198" s="6" t="str">
        <f t="shared" si="53"/>
        <v/>
      </c>
      <c r="V198" s="6">
        <f t="shared" si="54"/>
        <v>7</v>
      </c>
      <c r="W198" s="6" t="str">
        <f t="shared" si="55"/>
        <v/>
      </c>
      <c r="X198" s="6" t="str">
        <f t="shared" si="56"/>
        <v/>
      </c>
      <c r="Y198" s="6" t="str">
        <f t="shared" si="57"/>
        <v/>
      </c>
      <c r="Z198" s="6" t="str" cm="1">
        <f t="array" ref="Z198">_xlfn.IFS(OR(AND(F198=2,G198=7,J198&lt;&gt;""),AND(F198=5,G198=9,H198&gt;=1,I198=8,J198=""),AND(F198=5,G198=9,I198="",J198&lt;&gt;"")),"♭",AND(G198=7,K198="+"),"♯",TRUE,"")</f>
        <v/>
      </c>
      <c r="AA198" s="6" t="str">
        <f t="shared" si="58"/>
        <v/>
      </c>
      <c r="AC198" s="6" t="str">
        <f t="shared" si="47"/>
        <v/>
      </c>
      <c r="AD198" s="6" t="str">
        <f t="shared" si="45"/>
        <v/>
      </c>
      <c r="AE198" s="6" t="str">
        <f t="shared" si="59"/>
        <v>/</v>
      </c>
      <c r="AF198" s="6" t="str" cm="1">
        <f t="array" aca="1" ref="AF198" ca="1">IF(AE198="/",INDEX(INDIRECT(C198&amp;IF(J198="","_dur","_moll")),F198+H198*2+IF(AND(G198=7,H198=2,K198="+"),-2),IF(E198="",1,E198)+IF(AND(G198=7,H198=2,K198="+"),2)),"")</f>
        <v>B</v>
      </c>
      <c r="AL198" s="7" t="str" cm="1">
        <f t="array" aca="1" ref="AL198" ca="1">_xlfn.IFS(M198="x","",AK198&lt;&gt;"",AK198,TRUE,_xlfn.TEXTJOIN("",TRUE,Q198:AJ198))</f>
        <v/>
      </c>
    </row>
    <row r="199" spans="1:38" ht="16.5" customHeight="1" x14ac:dyDescent="0.4">
      <c r="A199" s="6">
        <v>0</v>
      </c>
      <c r="C199" s="7" t="str">
        <f t="shared" ca="1" si="46"/>
        <v>C</v>
      </c>
      <c r="D199" s="7" t="str">
        <f t="shared" si="48"/>
        <v>dur</v>
      </c>
      <c r="F199" s="6">
        <v>2</v>
      </c>
      <c r="G199" s="6">
        <v>9</v>
      </c>
      <c r="H199" s="6">
        <v>3</v>
      </c>
      <c r="I199" s="6">
        <v>8</v>
      </c>
      <c r="M199" s="6" t="s">
        <v>49</v>
      </c>
      <c r="P199" s="7" t="str">
        <f t="shared" si="49"/>
        <v/>
      </c>
      <c r="Q199" s="6" t="str" cm="1">
        <f t="array" aca="1" ref="Q199" ca="1">INDEX(INDIRECT(C199&amp;IF(J199="","_dur","_moll")),F199+IF(I199=8,2),IF(E199="",1,E199))</f>
        <v>F</v>
      </c>
      <c r="R199" s="6" t="str">
        <f t="shared" si="50"/>
        <v/>
      </c>
      <c r="S199" s="6" t="str">
        <f t="shared" si="51"/>
        <v>m</v>
      </c>
      <c r="T199" s="6" t="str">
        <f t="shared" si="52"/>
        <v/>
      </c>
      <c r="U199" s="6" t="str">
        <f t="shared" si="53"/>
        <v/>
      </c>
      <c r="V199" s="6">
        <f t="shared" si="54"/>
        <v>7</v>
      </c>
      <c r="W199" s="6" t="str">
        <f t="shared" si="55"/>
        <v/>
      </c>
      <c r="X199" s="6" t="str">
        <f t="shared" si="56"/>
        <v/>
      </c>
      <c r="Y199" s="6" t="str">
        <f t="shared" si="57"/>
        <v/>
      </c>
      <c r="Z199" s="6" t="str" cm="1">
        <f t="array" ref="Z199">_xlfn.IFS(OR(AND(F199=2,G199=7,J199&lt;&gt;""),AND(F199=5,G199=9,H199&gt;=1,I199=8,J199=""),AND(F199=5,G199=9,I199="",J199&lt;&gt;"")),"♭",AND(G199=7,K199="+"),"♯",TRUE,"")</f>
        <v/>
      </c>
      <c r="AA199" s="6" t="str">
        <f t="shared" si="58"/>
        <v/>
      </c>
      <c r="AC199" s="6" t="str">
        <f t="shared" si="47"/>
        <v/>
      </c>
      <c r="AD199" s="6" t="str">
        <f t="shared" si="45"/>
        <v/>
      </c>
      <c r="AE199" s="6" t="str">
        <f t="shared" si="59"/>
        <v>/</v>
      </c>
      <c r="AF199" s="6" t="str" cm="1">
        <f t="array" aca="1" ref="AF199" ca="1">IF(AE199="/",INDEX(INDIRECT(C199&amp;IF(J199="","_dur","_moll")),F199+H199*2+IF(AND(G199=7,H199=2,K199="+"),-2),IF(E199="",1,E199)+IF(AND(G199=7,H199=2,K199="+"),2)),"")</f>
        <v>C</v>
      </c>
      <c r="AL199" s="7" t="str" cm="1">
        <f t="array" aca="1" ref="AL199" ca="1">_xlfn.IFS(M199="x","",AK199&lt;&gt;"",AK199,TRUE,_xlfn.TEXTJOIN("",TRUE,Q199:AJ199))</f>
        <v/>
      </c>
    </row>
    <row r="200" spans="1:38" ht="16.5" customHeight="1" x14ac:dyDescent="0.4">
      <c r="A200" s="6">
        <v>0</v>
      </c>
      <c r="C200" s="7" t="str">
        <f t="shared" ca="1" si="46"/>
        <v>C</v>
      </c>
      <c r="D200" s="7" t="str">
        <f t="shared" si="48"/>
        <v>dur</v>
      </c>
      <c r="F200" s="6">
        <v>3</v>
      </c>
      <c r="G200" s="6">
        <v>9</v>
      </c>
      <c r="H200" s="6">
        <v>3</v>
      </c>
      <c r="I200" s="6">
        <v>8</v>
      </c>
      <c r="M200" s="6" t="s">
        <v>49</v>
      </c>
      <c r="P200" s="7" t="str">
        <f t="shared" si="49"/>
        <v/>
      </c>
      <c r="Q200" s="6" t="str" cm="1">
        <f t="array" aca="1" ref="Q200" ca="1">INDEX(INDIRECT(C200&amp;IF(J200="","_dur","_moll")),F200+IF(I200=8,2),IF(E200="",1,E200))</f>
        <v>G</v>
      </c>
      <c r="R200" s="6" t="str">
        <f t="shared" si="50"/>
        <v/>
      </c>
      <c r="S200" s="6" t="str">
        <f t="shared" si="51"/>
        <v>m</v>
      </c>
      <c r="T200" s="6" t="str">
        <f t="shared" si="52"/>
        <v/>
      </c>
      <c r="U200" s="6" t="str">
        <f t="shared" si="53"/>
        <v/>
      </c>
      <c r="V200" s="6">
        <f t="shared" si="54"/>
        <v>7</v>
      </c>
      <c r="W200" s="6" t="str">
        <f t="shared" si="55"/>
        <v/>
      </c>
      <c r="X200" s="6" t="str">
        <f t="shared" si="56"/>
        <v/>
      </c>
      <c r="Y200" s="6" t="str">
        <f t="shared" si="57"/>
        <v/>
      </c>
      <c r="Z200" s="6" t="str" cm="1">
        <f t="array" ref="Z200">_xlfn.IFS(OR(AND(F200=2,G200=7,J200&lt;&gt;""),AND(F200=5,G200=9,H200&gt;=1,I200=8,J200=""),AND(F200=5,G200=9,I200="",J200&lt;&gt;"")),"♭",AND(G200=7,K200="+"),"♯",TRUE,"")</f>
        <v/>
      </c>
      <c r="AA200" s="6" t="str">
        <f t="shared" si="58"/>
        <v/>
      </c>
      <c r="AC200" s="6" t="str">
        <f t="shared" si="47"/>
        <v/>
      </c>
      <c r="AD200" s="6" t="str">
        <f t="shared" si="45"/>
        <v/>
      </c>
      <c r="AE200" s="6" t="str">
        <f t="shared" si="59"/>
        <v>/</v>
      </c>
      <c r="AF200" s="6" t="str" cm="1">
        <f t="array" aca="1" ref="AF200" ca="1">IF(AE200="/",INDEX(INDIRECT(C200&amp;IF(J200="","_dur","_moll")),F200+H200*2+IF(AND(G200=7,H200=2,K200="+"),-2),IF(E200="",1,E200)+IF(AND(G200=7,H200=2,K200="+"),2)),"")</f>
        <v>D</v>
      </c>
      <c r="AL200" s="7" t="str" cm="1">
        <f t="array" aca="1" ref="AL200" ca="1">_xlfn.IFS(M200="x","",AK200&lt;&gt;"",AK200,TRUE,_xlfn.TEXTJOIN("",TRUE,Q200:AJ200))</f>
        <v/>
      </c>
    </row>
    <row r="201" spans="1:38" ht="16.5" customHeight="1" x14ac:dyDescent="0.4">
      <c r="A201" s="6">
        <v>0</v>
      </c>
      <c r="C201" s="7" t="str">
        <f t="shared" ca="1" si="46"/>
        <v>C</v>
      </c>
      <c r="D201" s="7" t="str">
        <f t="shared" si="48"/>
        <v>dur</v>
      </c>
      <c r="F201" s="6">
        <v>4</v>
      </c>
      <c r="G201" s="6">
        <v>9</v>
      </c>
      <c r="H201" s="6">
        <v>3</v>
      </c>
      <c r="I201" s="6">
        <v>8</v>
      </c>
      <c r="M201" s="6" t="s">
        <v>49</v>
      </c>
      <c r="P201" s="7" t="str">
        <f t="shared" si="49"/>
        <v/>
      </c>
      <c r="Q201" s="6" t="str" cm="1">
        <f t="array" aca="1" ref="Q201" ca="1">INDEX(INDIRECT(C201&amp;IF(J201="","_dur","_moll")),F201+IF(I201=8,2),IF(E201="",1,E201))</f>
        <v>A</v>
      </c>
      <c r="R201" s="6" t="str">
        <f t="shared" si="50"/>
        <v/>
      </c>
      <c r="S201" s="6" t="str">
        <f t="shared" si="51"/>
        <v>m</v>
      </c>
      <c r="T201" s="6" t="str">
        <f t="shared" si="52"/>
        <v/>
      </c>
      <c r="U201" s="6" t="str">
        <f t="shared" si="53"/>
        <v/>
      </c>
      <c r="V201" s="6">
        <f t="shared" si="54"/>
        <v>7</v>
      </c>
      <c r="W201" s="6" t="str">
        <f t="shared" si="55"/>
        <v/>
      </c>
      <c r="X201" s="6" t="str">
        <f t="shared" si="56"/>
        <v/>
      </c>
      <c r="Y201" s="6" t="str">
        <f t="shared" si="57"/>
        <v/>
      </c>
      <c r="Z201" s="6" t="str" cm="1">
        <f t="array" ref="Z201">_xlfn.IFS(OR(AND(F201=2,G201=7,J201&lt;&gt;""),AND(F201=5,G201=9,H201&gt;=1,I201=8,J201=""),AND(F201=5,G201=9,I201="",J201&lt;&gt;"")),"♭",AND(G201=7,K201="+"),"♯",TRUE,"")</f>
        <v/>
      </c>
      <c r="AA201" s="6" t="str">
        <f t="shared" si="58"/>
        <v/>
      </c>
      <c r="AC201" s="6" t="str">
        <f t="shared" si="47"/>
        <v/>
      </c>
      <c r="AD201" s="6" t="str">
        <f t="shared" si="45"/>
        <v/>
      </c>
      <c r="AE201" s="6" t="str">
        <f t="shared" si="59"/>
        <v>/</v>
      </c>
      <c r="AF201" s="6" t="str" cm="1">
        <f t="array" aca="1" ref="AF201" ca="1">IF(AE201="/",INDEX(INDIRECT(C201&amp;IF(J201="","_dur","_moll")),F201+H201*2+IF(AND(G201=7,H201=2,K201="+"),-2),IF(E201="",1,E201)+IF(AND(G201=7,H201=2,K201="+"),2)),"")</f>
        <v>E</v>
      </c>
      <c r="AL201" s="7" t="str" cm="1">
        <f t="array" aca="1" ref="AL201" ca="1">_xlfn.IFS(M201="x","",AK201&lt;&gt;"",AK201,TRUE,_xlfn.TEXTJOIN("",TRUE,Q201:AJ201))</f>
        <v/>
      </c>
    </row>
    <row r="202" spans="1:38" ht="16.5" customHeight="1" x14ac:dyDescent="0.4">
      <c r="A202" s="6">
        <v>0</v>
      </c>
      <c r="C202" s="7" t="str">
        <f t="shared" ca="1" si="46"/>
        <v>C</v>
      </c>
      <c r="D202" s="7" t="str">
        <f t="shared" si="48"/>
        <v>dur</v>
      </c>
      <c r="F202" s="6">
        <v>5</v>
      </c>
      <c r="G202" s="6">
        <v>9</v>
      </c>
      <c r="H202" s="6">
        <v>3</v>
      </c>
      <c r="I202" s="6">
        <v>8</v>
      </c>
      <c r="P202" s="7" t="str">
        <f t="shared" si="49"/>
        <v>5938</v>
      </c>
      <c r="Q202" s="6" t="str" cm="1">
        <f t="array" aca="1" ref="Q202" ca="1">INDEX(INDIRECT(C202&amp;IF(J202="","_dur","_moll")),F202+IF(I202=8,2),IF(E202="",1,E202))</f>
        <v>B</v>
      </c>
      <c r="R202" s="6" t="str">
        <f t="shared" si="50"/>
        <v/>
      </c>
      <c r="S202" s="6" t="str">
        <f t="shared" si="51"/>
        <v>m</v>
      </c>
      <c r="T202" s="6" t="str">
        <f t="shared" si="52"/>
        <v/>
      </c>
      <c r="U202" s="6" t="str">
        <f t="shared" si="53"/>
        <v/>
      </c>
      <c r="V202" s="6">
        <f t="shared" si="54"/>
        <v>7</v>
      </c>
      <c r="W202" s="6" t="str">
        <f t="shared" si="55"/>
        <v/>
      </c>
      <c r="X202" s="6" t="str">
        <f t="shared" si="56"/>
        <v/>
      </c>
      <c r="Y202" s="6" t="str">
        <f t="shared" si="57"/>
        <v>(</v>
      </c>
      <c r="Z202" s="6" t="str" cm="1">
        <f t="array" ref="Z202">_xlfn.IFS(OR(AND(F202=2,G202=7,J202&lt;&gt;""),AND(F202=5,G202=9,H202&gt;=1,I202=8,J202=""),AND(F202=5,G202=9,I202="",J202&lt;&gt;"")),"♭",AND(G202=7,K202="+"),"♯",TRUE,"")</f>
        <v>♭</v>
      </c>
      <c r="AA202" s="6">
        <f t="shared" si="58"/>
        <v>5</v>
      </c>
      <c r="AC202" s="6" t="str">
        <f t="shared" si="47"/>
        <v/>
      </c>
      <c r="AD202" s="6" t="str">
        <f t="shared" si="45"/>
        <v>)</v>
      </c>
      <c r="AE202" s="6" t="str">
        <f t="shared" si="59"/>
        <v>/</v>
      </c>
      <c r="AF202" s="6" t="str" cm="1">
        <f t="array" aca="1" ref="AF202" ca="1">IF(AE202="/",INDEX(INDIRECT(C202&amp;IF(J202="","_dur","_moll")),F202+H202*2+IF(AND(G202=7,H202=2,K202="+"),-2),IF(E202="",1,E202)+IF(AND(G202=7,H202=2,K202="+"),2)),"")</f>
        <v>F</v>
      </c>
      <c r="AL202" s="7" t="str" cm="1">
        <f t="array" aca="1" ref="AL202" ca="1">_xlfn.IFS(M202="x","",AK202&lt;&gt;"",AK202,TRUE,_xlfn.TEXTJOIN("",TRUE,Q202:AJ202))</f>
        <v>Bm7(♭5)/F</v>
      </c>
    </row>
    <row r="203" spans="1:38" ht="16.5" customHeight="1" x14ac:dyDescent="0.4">
      <c r="A203" s="6">
        <v>0</v>
      </c>
      <c r="C203" s="7" t="str">
        <f t="shared" ca="1" si="46"/>
        <v>C</v>
      </c>
      <c r="D203" s="7" t="str">
        <f t="shared" si="48"/>
        <v>dur</v>
      </c>
      <c r="F203" s="6">
        <v>6</v>
      </c>
      <c r="G203" s="6">
        <v>9</v>
      </c>
      <c r="H203" s="6">
        <v>3</v>
      </c>
      <c r="I203" s="6">
        <v>8</v>
      </c>
      <c r="M203" s="6" t="s">
        <v>49</v>
      </c>
      <c r="P203" s="7" t="str">
        <f t="shared" si="49"/>
        <v/>
      </c>
      <c r="Q203" s="6" t="str" cm="1">
        <f t="array" aca="1" ref="Q203" ca="1">INDEX(INDIRECT(C203&amp;IF(J203="","_dur","_moll")),F203+IF(I203=8,2),IF(E203="",1,E203))</f>
        <v>C</v>
      </c>
      <c r="R203" s="6" t="str">
        <f t="shared" si="50"/>
        <v/>
      </c>
      <c r="S203" s="6" t="str">
        <f t="shared" si="51"/>
        <v>m</v>
      </c>
      <c r="T203" s="6" t="str">
        <f t="shared" si="52"/>
        <v/>
      </c>
      <c r="U203" s="6" t="str">
        <f t="shared" si="53"/>
        <v/>
      </c>
      <c r="V203" s="6">
        <f t="shared" si="54"/>
        <v>7</v>
      </c>
      <c r="W203" s="6" t="str">
        <f t="shared" si="55"/>
        <v/>
      </c>
      <c r="X203" s="6" t="str">
        <f t="shared" si="56"/>
        <v/>
      </c>
      <c r="Y203" s="6" t="str">
        <f t="shared" si="57"/>
        <v/>
      </c>
      <c r="Z203" s="6" t="str" cm="1">
        <f t="array" ref="Z203">_xlfn.IFS(OR(AND(F203=2,G203=7,J203&lt;&gt;""),AND(F203=5,G203=9,H203&gt;=1,I203=8,J203=""),AND(F203=5,G203=9,I203="",J203&lt;&gt;"")),"♭",AND(G203=7,K203="+"),"♯",TRUE,"")</f>
        <v/>
      </c>
      <c r="AA203" s="6" t="str">
        <f t="shared" si="58"/>
        <v/>
      </c>
      <c r="AC203" s="6" t="str">
        <f t="shared" si="47"/>
        <v/>
      </c>
      <c r="AD203" s="6" t="str">
        <f t="shared" si="45"/>
        <v/>
      </c>
      <c r="AE203" s="6" t="str">
        <f t="shared" si="59"/>
        <v>/</v>
      </c>
      <c r="AF203" s="6" t="str" cm="1">
        <f t="array" aca="1" ref="AF203" ca="1">IF(AE203="/",INDEX(INDIRECT(C203&amp;IF(J203="","_dur","_moll")),F203+H203*2+IF(AND(G203=7,H203=2,K203="+"),-2),IF(E203="",1,E203)+IF(AND(G203=7,H203=2,K203="+"),2)),"")</f>
        <v>G</v>
      </c>
      <c r="AL203" s="7" t="str" cm="1">
        <f t="array" aca="1" ref="AL203" ca="1">_xlfn.IFS(M203="x","",AK203&lt;&gt;"",AK203,TRUE,_xlfn.TEXTJOIN("",TRUE,Q203:AJ203))</f>
        <v/>
      </c>
    </row>
    <row r="204" spans="1:38" ht="16.5" customHeight="1" x14ac:dyDescent="0.4">
      <c r="A204" s="6">
        <v>0</v>
      </c>
      <c r="C204" s="7" t="str">
        <f t="shared" ca="1" si="46"/>
        <v>C</v>
      </c>
      <c r="D204" s="7" t="str">
        <f t="shared" si="48"/>
        <v>dur</v>
      </c>
      <c r="F204" s="6">
        <v>7</v>
      </c>
      <c r="G204" s="6">
        <v>9</v>
      </c>
      <c r="H204" s="6">
        <v>3</v>
      </c>
      <c r="I204" s="6">
        <v>8</v>
      </c>
      <c r="M204" s="6" t="s">
        <v>49</v>
      </c>
      <c r="P204" s="7" t="str">
        <f t="shared" si="49"/>
        <v/>
      </c>
      <c r="Q204" s="6" t="str" cm="1">
        <f t="array" aca="1" ref="Q204" ca="1">INDEX(INDIRECT(C204&amp;IF(J204="","_dur","_moll")),F204+IF(I204=8,2),IF(E204="",1,E204))</f>
        <v>D</v>
      </c>
      <c r="R204" s="6" t="str">
        <f t="shared" si="50"/>
        <v/>
      </c>
      <c r="S204" s="6" t="str">
        <f t="shared" si="51"/>
        <v>m</v>
      </c>
      <c r="T204" s="6" t="str">
        <f t="shared" si="52"/>
        <v/>
      </c>
      <c r="U204" s="6" t="str">
        <f t="shared" si="53"/>
        <v/>
      </c>
      <c r="V204" s="6">
        <f t="shared" si="54"/>
        <v>7</v>
      </c>
      <c r="W204" s="6" t="str">
        <f t="shared" si="55"/>
        <v/>
      </c>
      <c r="X204" s="6" t="str">
        <f t="shared" si="56"/>
        <v/>
      </c>
      <c r="Y204" s="6" t="str">
        <f t="shared" si="57"/>
        <v/>
      </c>
      <c r="Z204" s="6" t="str" cm="1">
        <f t="array" ref="Z204">_xlfn.IFS(OR(AND(F204=2,G204=7,J204&lt;&gt;""),AND(F204=5,G204=9,H204&gt;=1,I204=8,J204=""),AND(F204=5,G204=9,I204="",J204&lt;&gt;"")),"♭",AND(G204=7,K204="+"),"♯",TRUE,"")</f>
        <v/>
      </c>
      <c r="AA204" s="6" t="str">
        <f t="shared" si="58"/>
        <v/>
      </c>
      <c r="AC204" s="6" t="str">
        <f t="shared" si="47"/>
        <v/>
      </c>
      <c r="AD204" s="6" t="str">
        <f t="shared" si="45"/>
        <v/>
      </c>
      <c r="AE204" s="6" t="str">
        <f t="shared" si="59"/>
        <v>/</v>
      </c>
      <c r="AF204" s="6" t="str" cm="1">
        <f t="array" aca="1" ref="AF204" ca="1">IF(AE204="/",INDEX(INDIRECT(C204&amp;IF(J204="","_dur","_moll")),F204+H204*2+IF(AND(G204=7,H204=2,K204="+"),-2),IF(E204="",1,E204)+IF(AND(G204=7,H204=2,K204="+"),2)),"")</f>
        <v>A</v>
      </c>
      <c r="AL204" s="7" t="str" cm="1">
        <f t="array" aca="1" ref="AL204" ca="1">_xlfn.IFS(M204="x","",AK204&lt;&gt;"",AK204,TRUE,_xlfn.TEXTJOIN("",TRUE,Q204:AJ204))</f>
        <v/>
      </c>
    </row>
    <row r="205" spans="1:38" ht="16.5" customHeight="1" x14ac:dyDescent="0.4">
      <c r="A205" s="6">
        <v>0</v>
      </c>
      <c r="C205" s="7" t="str">
        <f t="shared" ca="1" si="46"/>
        <v>C</v>
      </c>
      <c r="D205" s="7" t="str">
        <f t="shared" si="48"/>
        <v>dur</v>
      </c>
      <c r="F205" s="6">
        <v>1</v>
      </c>
      <c r="G205" s="6">
        <v>9</v>
      </c>
      <c r="J205" s="6">
        <v>0</v>
      </c>
      <c r="M205" s="6" t="s">
        <v>49</v>
      </c>
      <c r="P205" s="7" t="str">
        <f t="shared" si="49"/>
        <v/>
      </c>
      <c r="Q205" s="6" t="str" cm="1">
        <f t="array" aca="1" ref="Q205" ca="1">INDEX(INDIRECT(C205&amp;IF(J205="","_dur","_moll")),F205+IF(I205=8,2),IF(E205="",1,E205))</f>
        <v>C</v>
      </c>
      <c r="R205" s="6" t="str">
        <f t="shared" si="50"/>
        <v/>
      </c>
      <c r="S205" s="6" t="str">
        <f t="shared" si="51"/>
        <v/>
      </c>
      <c r="T205" s="6" t="str">
        <f t="shared" si="52"/>
        <v/>
      </c>
      <c r="U205" s="6" t="str">
        <f t="shared" si="53"/>
        <v/>
      </c>
      <c r="V205" s="6" t="str">
        <f t="shared" si="54"/>
        <v/>
      </c>
      <c r="W205" s="6">
        <f t="shared" si="55"/>
        <v>9</v>
      </c>
      <c r="X205" s="6" t="str">
        <f t="shared" si="56"/>
        <v/>
      </c>
      <c r="Y205" s="6" t="str">
        <f t="shared" si="57"/>
        <v/>
      </c>
      <c r="Z205" s="6" t="str" cm="1">
        <f t="array" ref="Z205">_xlfn.IFS(OR(AND(F205=2,G205=7,J205&lt;&gt;""),AND(F205=5,G205=9,H205&gt;=1,I205=8,J205=""),AND(F205=5,G205=9,I205="",J205&lt;&gt;"")),"♭",AND(G205=7,K205="+"),"♯",TRUE,"")</f>
        <v/>
      </c>
      <c r="AA205" s="6" t="str">
        <f t="shared" si="58"/>
        <v/>
      </c>
      <c r="AC205" s="6" t="str">
        <f t="shared" si="47"/>
        <v/>
      </c>
      <c r="AD205" s="6" t="str">
        <f t="shared" si="45"/>
        <v/>
      </c>
      <c r="AE205" s="6" t="str">
        <f t="shared" si="59"/>
        <v/>
      </c>
      <c r="AF205" s="6" t="str" cm="1">
        <f t="array" aca="1" ref="AF205" ca="1">IF(AE205="/",INDEX(INDIRECT(C205&amp;IF(J205="","_dur","_moll")),F205+H205*2+IF(AND(G205=7,H205=2,K205="+"),-2),IF(E205="",1,E205)+IF(AND(G205=7,H205=2,K205="+"),2)),"")</f>
        <v/>
      </c>
      <c r="AL205" s="7" t="str" cm="1">
        <f t="array" aca="1" ref="AL205" ca="1">_xlfn.IFS(M205="x","",AK205&lt;&gt;"",AK205,TRUE,_xlfn.TEXTJOIN("",TRUE,Q205:AJ205))</f>
        <v/>
      </c>
    </row>
    <row r="206" spans="1:38" ht="16.5" customHeight="1" x14ac:dyDescent="0.4">
      <c r="A206" s="6">
        <v>0</v>
      </c>
      <c r="C206" s="7" t="str">
        <f t="shared" ca="1" si="46"/>
        <v>C</v>
      </c>
      <c r="D206" s="7" t="str">
        <f t="shared" si="48"/>
        <v>dur</v>
      </c>
      <c r="F206" s="6">
        <v>2</v>
      </c>
      <c r="G206" s="6">
        <v>9</v>
      </c>
      <c r="J206" s="6">
        <v>0</v>
      </c>
      <c r="M206" s="6" t="s">
        <v>49</v>
      </c>
      <c r="P206" s="7" t="str">
        <f t="shared" si="49"/>
        <v/>
      </c>
      <c r="Q206" s="6" t="str" cm="1">
        <f t="array" aca="1" ref="Q206" ca="1">INDEX(INDIRECT(C206&amp;IF(J206="","_dur","_moll")),F206+IF(I206=8,2),IF(E206="",1,E206))</f>
        <v>D</v>
      </c>
      <c r="R206" s="6" t="str">
        <f t="shared" si="50"/>
        <v/>
      </c>
      <c r="S206" s="6" t="str">
        <f t="shared" si="51"/>
        <v>m</v>
      </c>
      <c r="T206" s="6" t="str">
        <f t="shared" si="52"/>
        <v/>
      </c>
      <c r="U206" s="6" t="str">
        <f t="shared" si="53"/>
        <v/>
      </c>
      <c r="V206" s="6" t="str">
        <f t="shared" si="54"/>
        <v/>
      </c>
      <c r="W206" s="6">
        <f t="shared" si="55"/>
        <v>9</v>
      </c>
      <c r="X206" s="6" t="str">
        <f t="shared" si="56"/>
        <v/>
      </c>
      <c r="Y206" s="6" t="str">
        <f t="shared" si="57"/>
        <v/>
      </c>
      <c r="Z206" s="6" t="str" cm="1">
        <f t="array" ref="Z206">_xlfn.IFS(OR(AND(F206=2,G206=7,J206&lt;&gt;""),AND(F206=5,G206=9,H206&gt;=1,I206=8,J206=""),AND(F206=5,G206=9,I206="",J206&lt;&gt;"")),"♭",AND(G206=7,K206="+"),"♯",TRUE,"")</f>
        <v/>
      </c>
      <c r="AA206" s="6" t="str">
        <f t="shared" si="58"/>
        <v/>
      </c>
      <c r="AC206" s="6" t="str">
        <f t="shared" si="47"/>
        <v/>
      </c>
      <c r="AD206" s="6" t="str">
        <f t="shared" si="45"/>
        <v/>
      </c>
      <c r="AE206" s="6" t="str">
        <f t="shared" si="59"/>
        <v/>
      </c>
      <c r="AF206" s="6" t="str" cm="1">
        <f t="array" aca="1" ref="AF206" ca="1">IF(AE206="/",INDEX(INDIRECT(C206&amp;IF(J206="","_dur","_moll")),F206+H206*2+IF(AND(G206=7,H206=2,K206="+"),-2),IF(E206="",1,E206)+IF(AND(G206=7,H206=2,K206="+"),2)),"")</f>
        <v/>
      </c>
      <c r="AL206" s="7" t="str" cm="1">
        <f t="array" aca="1" ref="AL206" ca="1">_xlfn.IFS(M206="x","",AK206&lt;&gt;"",AK206,TRUE,_xlfn.TEXTJOIN("",TRUE,Q206:AJ206))</f>
        <v/>
      </c>
    </row>
    <row r="207" spans="1:38" ht="16.5" customHeight="1" x14ac:dyDescent="0.4">
      <c r="A207" s="6">
        <v>0</v>
      </c>
      <c r="C207" s="7" t="str">
        <f t="shared" ca="1" si="46"/>
        <v>C</v>
      </c>
      <c r="D207" s="7" t="str">
        <f t="shared" si="48"/>
        <v>dur</v>
      </c>
      <c r="F207" s="6">
        <v>3</v>
      </c>
      <c r="G207" s="6">
        <v>9</v>
      </c>
      <c r="J207" s="6">
        <v>0</v>
      </c>
      <c r="M207" s="6" t="s">
        <v>49</v>
      </c>
      <c r="P207" s="7" t="str">
        <f t="shared" si="49"/>
        <v/>
      </c>
      <c r="Q207" s="6" t="str" cm="1">
        <f t="array" aca="1" ref="Q207" ca="1">INDEX(INDIRECT(C207&amp;IF(J207="","_dur","_moll")),F207+IF(I207=8,2),IF(E207="",1,E207))</f>
        <v>E♭</v>
      </c>
      <c r="R207" s="6" t="str">
        <f t="shared" si="50"/>
        <v/>
      </c>
      <c r="S207" s="6" t="str">
        <f t="shared" si="51"/>
        <v/>
      </c>
      <c r="T207" s="6" t="str">
        <f t="shared" si="52"/>
        <v/>
      </c>
      <c r="U207" s="6" t="str">
        <f t="shared" si="53"/>
        <v/>
      </c>
      <c r="V207" s="6" t="str">
        <f t="shared" si="54"/>
        <v/>
      </c>
      <c r="W207" s="6">
        <f t="shared" si="55"/>
        <v>9</v>
      </c>
      <c r="X207" s="6" t="str">
        <f t="shared" si="56"/>
        <v/>
      </c>
      <c r="Y207" s="6" t="str">
        <f t="shared" si="57"/>
        <v/>
      </c>
      <c r="Z207" s="6" t="str" cm="1">
        <f t="array" ref="Z207">_xlfn.IFS(OR(AND(F207=2,G207=7,J207&lt;&gt;""),AND(F207=5,G207=9,H207&gt;=1,I207=8,J207=""),AND(F207=5,G207=9,I207="",J207&lt;&gt;"")),"♭",AND(G207=7,K207="+"),"♯",TRUE,"")</f>
        <v/>
      </c>
      <c r="AA207" s="6" t="str">
        <f t="shared" si="58"/>
        <v/>
      </c>
      <c r="AC207" s="6" t="str">
        <f t="shared" si="47"/>
        <v/>
      </c>
      <c r="AD207" s="6" t="str">
        <f t="shared" si="45"/>
        <v/>
      </c>
      <c r="AE207" s="6" t="str">
        <f t="shared" si="59"/>
        <v/>
      </c>
      <c r="AF207" s="6" t="str" cm="1">
        <f t="array" aca="1" ref="AF207" ca="1">IF(AE207="/",INDEX(INDIRECT(C207&amp;IF(J207="","_dur","_moll")),F207+H207*2+IF(AND(G207=7,H207=2,K207="+"),-2),IF(E207="",1,E207)+IF(AND(G207=7,H207=2,K207="+"),2)),"")</f>
        <v/>
      </c>
      <c r="AL207" s="7" t="str" cm="1">
        <f t="array" aca="1" ref="AL207" ca="1">_xlfn.IFS(M207="x","",AK207&lt;&gt;"",AK207,TRUE,_xlfn.TEXTJOIN("",TRUE,Q207:AJ207))</f>
        <v/>
      </c>
    </row>
    <row r="208" spans="1:38" ht="16.5" customHeight="1" x14ac:dyDescent="0.4">
      <c r="A208" s="6">
        <v>0</v>
      </c>
      <c r="C208" s="7" t="str">
        <f t="shared" ca="1" si="46"/>
        <v>C</v>
      </c>
      <c r="D208" s="7" t="str">
        <f t="shared" si="48"/>
        <v>dur</v>
      </c>
      <c r="F208" s="6">
        <v>4</v>
      </c>
      <c r="G208" s="6">
        <v>9</v>
      </c>
      <c r="J208" s="6">
        <v>0</v>
      </c>
      <c r="M208" s="6" t="s">
        <v>49</v>
      </c>
      <c r="P208" s="7" t="str">
        <f t="shared" si="49"/>
        <v/>
      </c>
      <c r="Q208" s="6" t="str" cm="1">
        <f t="array" aca="1" ref="Q208" ca="1">INDEX(INDIRECT(C208&amp;IF(J208="","_dur","_moll")),F208+IF(I208=8,2),IF(E208="",1,E208))</f>
        <v>F</v>
      </c>
      <c r="R208" s="6" t="str">
        <f t="shared" si="50"/>
        <v/>
      </c>
      <c r="S208" s="6" t="str">
        <f t="shared" si="51"/>
        <v>m</v>
      </c>
      <c r="T208" s="6" t="str">
        <f t="shared" si="52"/>
        <v/>
      </c>
      <c r="U208" s="6" t="str">
        <f t="shared" si="53"/>
        <v/>
      </c>
      <c r="V208" s="6" t="str">
        <f t="shared" si="54"/>
        <v/>
      </c>
      <c r="W208" s="6">
        <f t="shared" si="55"/>
        <v>9</v>
      </c>
      <c r="X208" s="6" t="str">
        <f t="shared" si="56"/>
        <v/>
      </c>
      <c r="Y208" s="6" t="str">
        <f t="shared" si="57"/>
        <v/>
      </c>
      <c r="Z208" s="6" t="str" cm="1">
        <f t="array" ref="Z208">_xlfn.IFS(OR(AND(F208=2,G208=7,J208&lt;&gt;""),AND(F208=5,G208=9,H208&gt;=1,I208=8,J208=""),AND(F208=5,G208=9,I208="",J208&lt;&gt;"")),"♭",AND(G208=7,K208="+"),"♯",TRUE,"")</f>
        <v/>
      </c>
      <c r="AA208" s="6" t="str">
        <f t="shared" si="58"/>
        <v/>
      </c>
      <c r="AC208" s="6" t="str">
        <f t="shared" si="47"/>
        <v/>
      </c>
      <c r="AD208" s="6" t="str">
        <f t="shared" si="45"/>
        <v/>
      </c>
      <c r="AE208" s="6" t="str">
        <f t="shared" si="59"/>
        <v/>
      </c>
      <c r="AF208" s="6" t="str" cm="1">
        <f t="array" aca="1" ref="AF208" ca="1">IF(AE208="/",INDEX(INDIRECT(C208&amp;IF(J208="","_dur","_moll")),F208+H208*2+IF(AND(G208=7,H208=2,K208="+"),-2),IF(E208="",1,E208)+IF(AND(G208=7,H208=2,K208="+"),2)),"")</f>
        <v/>
      </c>
      <c r="AL208" s="7" t="str" cm="1">
        <f t="array" aca="1" ref="AL208" ca="1">_xlfn.IFS(M208="x","",AK208&lt;&gt;"",AK208,TRUE,_xlfn.TEXTJOIN("",TRUE,Q208:AJ208))</f>
        <v/>
      </c>
    </row>
    <row r="209" spans="1:38" ht="16.5" customHeight="1" x14ac:dyDescent="0.4">
      <c r="A209" s="6">
        <v>0</v>
      </c>
      <c r="C209" s="7" t="str">
        <f t="shared" ca="1" si="46"/>
        <v>C</v>
      </c>
      <c r="D209" s="7" t="str">
        <f t="shared" si="48"/>
        <v>dur</v>
      </c>
      <c r="F209" s="6">
        <v>5</v>
      </c>
      <c r="G209" s="6">
        <v>9</v>
      </c>
      <c r="J209" s="6">
        <v>0</v>
      </c>
      <c r="P209" s="7" t="str">
        <f t="shared" si="49"/>
        <v>590</v>
      </c>
      <c r="Q209" s="6" t="str" cm="1">
        <f t="array" aca="1" ref="Q209" ca="1">INDEX(INDIRECT(C209&amp;IF(J209="","_dur","_moll")),F209+IF(I209=8,2),IF(E209="",1,E209))</f>
        <v>G</v>
      </c>
      <c r="R209" s="6" t="str">
        <f t="shared" si="50"/>
        <v/>
      </c>
      <c r="S209" s="6" t="str">
        <f t="shared" si="51"/>
        <v/>
      </c>
      <c r="T209" s="6" t="str">
        <f t="shared" si="52"/>
        <v/>
      </c>
      <c r="U209" s="6" t="str">
        <f t="shared" si="53"/>
        <v/>
      </c>
      <c r="V209" s="6">
        <f t="shared" si="54"/>
        <v>7</v>
      </c>
      <c r="W209" s="6" t="str">
        <f t="shared" si="55"/>
        <v/>
      </c>
      <c r="X209" s="6" t="str">
        <f t="shared" si="56"/>
        <v/>
      </c>
      <c r="Y209" s="6" t="str">
        <f t="shared" si="57"/>
        <v>(</v>
      </c>
      <c r="Z209" s="6" t="str" cm="1">
        <f t="array" ref="Z209">_xlfn.IFS(OR(AND(F209=2,G209=7,J209&lt;&gt;""),AND(F209=5,G209=9,H209&gt;=1,I209=8,J209=""),AND(F209=5,G209=9,I209="",J209&lt;&gt;"")),"♭",AND(G209=7,K209="+"),"♯",TRUE,"")</f>
        <v>♭</v>
      </c>
      <c r="AA209" s="6" t="str">
        <f t="shared" si="58"/>
        <v/>
      </c>
      <c r="AC209" s="6">
        <f>IF(AND(F209=5,G209=9,I209="",J209&lt;&gt;""),9,"")</f>
        <v>9</v>
      </c>
      <c r="AD209" s="6" t="str">
        <f t="shared" si="45"/>
        <v>)</v>
      </c>
      <c r="AE209" s="6" t="str">
        <f t="shared" si="59"/>
        <v/>
      </c>
      <c r="AF209" s="6" t="str" cm="1">
        <f t="array" aca="1" ref="AF209" ca="1">IF(AE209="/",INDEX(INDIRECT(C209&amp;IF(J209="","_dur","_moll")),F209+H209*2+IF(AND(G209=7,H209=2,K209="+"),-2),IF(E209="",1,E209)+IF(AND(G209=7,H209=2,K209="+"),2)),"")</f>
        <v/>
      </c>
      <c r="AL209" s="7" t="str" cm="1">
        <f t="array" aca="1" ref="AL209" ca="1">_xlfn.IFS(M209="x","",AK209&lt;&gt;"",AK209,TRUE,_xlfn.TEXTJOIN("",TRUE,Q209:AJ209))</f>
        <v>G7(♭9)</v>
      </c>
    </row>
    <row r="210" spans="1:38" ht="16.5" customHeight="1" x14ac:dyDescent="0.4">
      <c r="A210" s="6">
        <v>0</v>
      </c>
      <c r="C210" s="7" t="str">
        <f t="shared" ca="1" si="46"/>
        <v>C</v>
      </c>
      <c r="D210" s="7" t="str">
        <f t="shared" si="48"/>
        <v>dur</v>
      </c>
      <c r="F210" s="6">
        <v>6</v>
      </c>
      <c r="G210" s="6">
        <v>9</v>
      </c>
      <c r="J210" s="6">
        <v>0</v>
      </c>
      <c r="M210" s="6" t="s">
        <v>49</v>
      </c>
      <c r="P210" s="7" t="str">
        <f t="shared" si="49"/>
        <v/>
      </c>
      <c r="Q210" s="6" t="str" cm="1">
        <f t="array" aca="1" ref="Q210" ca="1">INDEX(INDIRECT(C210&amp;IF(J210="","_dur","_moll")),F210+IF(I210=8,2),IF(E210="",1,E210))</f>
        <v>A♭</v>
      </c>
      <c r="R210" s="6" t="str">
        <f t="shared" si="50"/>
        <v/>
      </c>
      <c r="S210" s="6" t="str">
        <f t="shared" si="51"/>
        <v/>
      </c>
      <c r="T210" s="6" t="str">
        <f t="shared" si="52"/>
        <v/>
      </c>
      <c r="U210" s="6" t="str">
        <f t="shared" si="53"/>
        <v/>
      </c>
      <c r="V210" s="6" t="str">
        <f t="shared" si="54"/>
        <v/>
      </c>
      <c r="W210" s="6">
        <f t="shared" si="55"/>
        <v>9</v>
      </c>
      <c r="X210" s="6" t="str">
        <f t="shared" si="56"/>
        <v/>
      </c>
      <c r="Y210" s="6" t="str">
        <f t="shared" si="57"/>
        <v/>
      </c>
      <c r="Z210" s="6" t="str" cm="1">
        <f t="array" ref="Z210">_xlfn.IFS(OR(AND(F210=2,G210=7,J210&lt;&gt;""),AND(F210=5,G210=9,H210&gt;=1,I210=8,J210=""),AND(F210=5,G210=9,I210="",J210&lt;&gt;"")),"♭",AND(G210=7,K210="+"),"♯",TRUE,"")</f>
        <v/>
      </c>
      <c r="AA210" s="6" t="str">
        <f t="shared" si="58"/>
        <v/>
      </c>
      <c r="AC210" s="6" t="str">
        <f t="shared" ref="AC210:AC273" si="60">IF(AND(F210=5,G210=9,I210="",J210&lt;&gt;""),9,"")</f>
        <v/>
      </c>
      <c r="AD210" s="6" t="str">
        <f t="shared" si="45"/>
        <v/>
      </c>
      <c r="AE210" s="6" t="str">
        <f t="shared" si="59"/>
        <v/>
      </c>
      <c r="AF210" s="6" t="str" cm="1">
        <f t="array" aca="1" ref="AF210" ca="1">IF(AE210="/",INDEX(INDIRECT(C210&amp;IF(J210="","_dur","_moll")),F210+H210*2+IF(AND(G210=7,H210=2,K210="+"),-2),IF(E210="",1,E210)+IF(AND(G210=7,H210=2,K210="+"),2)),"")</f>
        <v/>
      </c>
      <c r="AL210" s="7" t="str" cm="1">
        <f t="array" aca="1" ref="AL210" ca="1">_xlfn.IFS(M210="x","",AK210&lt;&gt;"",AK210,TRUE,_xlfn.TEXTJOIN("",TRUE,Q210:AJ210))</f>
        <v/>
      </c>
    </row>
    <row r="211" spans="1:38" ht="16.5" customHeight="1" x14ac:dyDescent="0.4">
      <c r="A211" s="6">
        <v>0</v>
      </c>
      <c r="C211" s="7" t="str">
        <f t="shared" ca="1" si="46"/>
        <v>C</v>
      </c>
      <c r="D211" s="7" t="str">
        <f t="shared" si="48"/>
        <v>dur</v>
      </c>
      <c r="F211" s="6">
        <v>7</v>
      </c>
      <c r="G211" s="6">
        <v>9</v>
      </c>
      <c r="J211" s="6">
        <v>0</v>
      </c>
      <c r="M211" s="6" t="s">
        <v>49</v>
      </c>
      <c r="P211" s="7" t="str">
        <f t="shared" si="49"/>
        <v/>
      </c>
      <c r="Q211" s="6" t="str" cm="1">
        <f t="array" aca="1" ref="Q211" ca="1">INDEX(INDIRECT(C211&amp;IF(J211="","_dur","_moll")),F211+IF(I211=8,2),IF(E211="",1,E211))</f>
        <v>B</v>
      </c>
      <c r="R211" s="6" t="str">
        <f t="shared" si="50"/>
        <v/>
      </c>
      <c r="S211" s="6" t="str">
        <f t="shared" si="51"/>
        <v/>
      </c>
      <c r="T211" s="6" t="str">
        <f t="shared" si="52"/>
        <v/>
      </c>
      <c r="U211" s="6" t="str">
        <f t="shared" si="53"/>
        <v/>
      </c>
      <c r="V211" s="6" t="str">
        <f t="shared" si="54"/>
        <v/>
      </c>
      <c r="W211" s="6">
        <f t="shared" si="55"/>
        <v>9</v>
      </c>
      <c r="X211" s="6" t="str">
        <f t="shared" si="56"/>
        <v/>
      </c>
      <c r="Y211" s="6" t="str">
        <f t="shared" si="57"/>
        <v/>
      </c>
      <c r="Z211" s="6" t="str" cm="1">
        <f t="array" ref="Z211">_xlfn.IFS(OR(AND(F211=2,G211=7,J211&lt;&gt;""),AND(F211=5,G211=9,H211&gt;=1,I211=8,J211=""),AND(F211=5,G211=9,I211="",J211&lt;&gt;"")),"♭",AND(G211=7,K211="+"),"♯",TRUE,"")</f>
        <v/>
      </c>
      <c r="AA211" s="6" t="str">
        <f t="shared" si="58"/>
        <v/>
      </c>
      <c r="AC211" s="6" t="str">
        <f t="shared" si="60"/>
        <v/>
      </c>
      <c r="AD211" s="6" t="str">
        <f t="shared" si="45"/>
        <v/>
      </c>
      <c r="AE211" s="6" t="str">
        <f t="shared" si="59"/>
        <v/>
      </c>
      <c r="AF211" s="6" t="str" cm="1">
        <f t="array" aca="1" ref="AF211" ca="1">IF(AE211="/",INDEX(INDIRECT(C211&amp;IF(J211="","_dur","_moll")),F211+H211*2+IF(AND(G211=7,H211=2,K211="+"),-2),IF(E211="",1,E211)+IF(AND(G211=7,H211=2,K211="+"),2)),"")</f>
        <v/>
      </c>
      <c r="AL211" s="7" t="str" cm="1">
        <f t="array" aca="1" ref="AL211" ca="1">_xlfn.IFS(M211="x","",AK211&lt;&gt;"",AK211,TRUE,_xlfn.TEXTJOIN("",TRUE,Q211:AJ211))</f>
        <v/>
      </c>
    </row>
    <row r="212" spans="1:38" ht="16.5" customHeight="1" x14ac:dyDescent="0.4">
      <c r="A212" s="6">
        <v>0</v>
      </c>
      <c r="C212" s="7" t="str">
        <f t="shared" ca="1" si="46"/>
        <v>C</v>
      </c>
      <c r="D212" s="7" t="str">
        <f t="shared" si="48"/>
        <v>dur</v>
      </c>
      <c r="F212" s="6">
        <v>1</v>
      </c>
      <c r="G212" s="6">
        <v>9</v>
      </c>
      <c r="H212" s="6">
        <v>1</v>
      </c>
      <c r="J212" s="6">
        <v>0</v>
      </c>
      <c r="M212" s="6" t="s">
        <v>49</v>
      </c>
      <c r="P212" s="7" t="str">
        <f t="shared" si="49"/>
        <v/>
      </c>
      <c r="Q212" s="6" t="str" cm="1">
        <f t="array" aca="1" ref="Q212" ca="1">INDEX(INDIRECT(C212&amp;IF(J212="","_dur","_moll")),F212+IF(I212=8,2),IF(E212="",1,E212))</f>
        <v>C</v>
      </c>
      <c r="R212" s="6" t="str">
        <f t="shared" si="50"/>
        <v/>
      </c>
      <c r="S212" s="6" t="str">
        <f t="shared" si="51"/>
        <v/>
      </c>
      <c r="T212" s="6" t="str">
        <f t="shared" si="52"/>
        <v/>
      </c>
      <c r="U212" s="6" t="str">
        <f t="shared" si="53"/>
        <v/>
      </c>
      <c r="V212" s="6" t="str">
        <f t="shared" si="54"/>
        <v/>
      </c>
      <c r="W212" s="6">
        <f t="shared" si="55"/>
        <v>9</v>
      </c>
      <c r="X212" s="6" t="str">
        <f t="shared" si="56"/>
        <v/>
      </c>
      <c r="Y212" s="6" t="str">
        <f t="shared" si="57"/>
        <v/>
      </c>
      <c r="Z212" s="6" t="str" cm="1">
        <f t="array" ref="Z212">_xlfn.IFS(OR(AND(F212=2,G212=7,J212&lt;&gt;""),AND(F212=5,G212=9,H212&gt;=1,I212=8,J212=""),AND(F212=5,G212=9,I212="",J212&lt;&gt;"")),"♭",AND(G212=7,K212="+"),"♯",TRUE,"")</f>
        <v/>
      </c>
      <c r="AA212" s="6" t="str">
        <f t="shared" si="58"/>
        <v/>
      </c>
      <c r="AC212" s="6" t="str">
        <f t="shared" si="60"/>
        <v/>
      </c>
      <c r="AD212" s="6" t="str">
        <f t="shared" si="45"/>
        <v/>
      </c>
      <c r="AE212" s="6" t="str">
        <f t="shared" si="59"/>
        <v>/</v>
      </c>
      <c r="AF212" s="6" t="str" cm="1">
        <f t="array" aca="1" ref="AF212" ca="1">IF(AE212="/",INDEX(INDIRECT(C212&amp;IF(J212="","_dur","_moll")),F212+H212*2+IF(AND(G212=7,H212=2,K212="+"),-2),IF(E212="",1,E212)+IF(AND(G212=7,H212=2,K212="+"),2)),"")</f>
        <v>E♭</v>
      </c>
      <c r="AL212" s="7" t="str" cm="1">
        <f t="array" aca="1" ref="AL212" ca="1">_xlfn.IFS(M212="x","",AK212&lt;&gt;"",AK212,TRUE,_xlfn.TEXTJOIN("",TRUE,Q212:AJ212))</f>
        <v/>
      </c>
    </row>
    <row r="213" spans="1:38" ht="16.5" customHeight="1" x14ac:dyDescent="0.4">
      <c r="A213" s="6">
        <v>0</v>
      </c>
      <c r="C213" s="7" t="str">
        <f t="shared" ca="1" si="46"/>
        <v>C</v>
      </c>
      <c r="D213" s="7" t="str">
        <f t="shared" si="48"/>
        <v>dur</v>
      </c>
      <c r="F213" s="6">
        <v>2</v>
      </c>
      <c r="G213" s="6">
        <v>9</v>
      </c>
      <c r="H213" s="6">
        <v>1</v>
      </c>
      <c r="J213" s="6">
        <v>0</v>
      </c>
      <c r="M213" s="6" t="s">
        <v>49</v>
      </c>
      <c r="P213" s="7" t="str">
        <f t="shared" si="49"/>
        <v/>
      </c>
      <c r="Q213" s="6" t="str" cm="1">
        <f t="array" aca="1" ref="Q213" ca="1">INDEX(INDIRECT(C213&amp;IF(J213="","_dur","_moll")),F213+IF(I213=8,2),IF(E213="",1,E213))</f>
        <v>D</v>
      </c>
      <c r="R213" s="6" t="str">
        <f t="shared" si="50"/>
        <v/>
      </c>
      <c r="S213" s="6" t="str">
        <f t="shared" si="51"/>
        <v>m</v>
      </c>
      <c r="T213" s="6" t="str">
        <f t="shared" si="52"/>
        <v/>
      </c>
      <c r="U213" s="6" t="str">
        <f t="shared" si="53"/>
        <v/>
      </c>
      <c r="V213" s="6" t="str">
        <f t="shared" si="54"/>
        <v/>
      </c>
      <c r="W213" s="6">
        <f t="shared" si="55"/>
        <v>9</v>
      </c>
      <c r="X213" s="6" t="str">
        <f t="shared" si="56"/>
        <v/>
      </c>
      <c r="Y213" s="6" t="str">
        <f t="shared" si="57"/>
        <v/>
      </c>
      <c r="Z213" s="6" t="str" cm="1">
        <f t="array" ref="Z213">_xlfn.IFS(OR(AND(F213=2,G213=7,J213&lt;&gt;""),AND(F213=5,G213=9,H213&gt;=1,I213=8,J213=""),AND(F213=5,G213=9,I213="",J213&lt;&gt;"")),"♭",AND(G213=7,K213="+"),"♯",TRUE,"")</f>
        <v/>
      </c>
      <c r="AA213" s="6" t="str">
        <f t="shared" si="58"/>
        <v/>
      </c>
      <c r="AC213" s="6" t="str">
        <f t="shared" si="60"/>
        <v/>
      </c>
      <c r="AD213" s="6" t="str">
        <f t="shared" si="45"/>
        <v/>
      </c>
      <c r="AE213" s="6" t="str">
        <f t="shared" si="59"/>
        <v>/</v>
      </c>
      <c r="AF213" s="6" t="str" cm="1">
        <f t="array" aca="1" ref="AF213" ca="1">IF(AE213="/",INDEX(INDIRECT(C213&amp;IF(J213="","_dur","_moll")),F213+H213*2+IF(AND(G213=7,H213=2,K213="+"),-2),IF(E213="",1,E213)+IF(AND(G213=7,H213=2,K213="+"),2)),"")</f>
        <v>F</v>
      </c>
      <c r="AL213" s="7" t="str" cm="1">
        <f t="array" aca="1" ref="AL213" ca="1">_xlfn.IFS(M213="x","",AK213&lt;&gt;"",AK213,TRUE,_xlfn.TEXTJOIN("",TRUE,Q213:AJ213))</f>
        <v/>
      </c>
    </row>
    <row r="214" spans="1:38" ht="16.5" customHeight="1" x14ac:dyDescent="0.4">
      <c r="A214" s="6">
        <v>0</v>
      </c>
      <c r="C214" s="7" t="str">
        <f t="shared" ca="1" si="46"/>
        <v>C</v>
      </c>
      <c r="D214" s="7" t="str">
        <f t="shared" si="48"/>
        <v>dur</v>
      </c>
      <c r="F214" s="6">
        <v>3</v>
      </c>
      <c r="G214" s="6">
        <v>9</v>
      </c>
      <c r="H214" s="6">
        <v>1</v>
      </c>
      <c r="J214" s="6">
        <v>0</v>
      </c>
      <c r="M214" s="6" t="s">
        <v>49</v>
      </c>
      <c r="P214" s="7" t="str">
        <f t="shared" si="49"/>
        <v/>
      </c>
      <c r="Q214" s="6" t="str" cm="1">
        <f t="array" aca="1" ref="Q214" ca="1">INDEX(INDIRECT(C214&amp;IF(J214="","_dur","_moll")),F214+IF(I214=8,2),IF(E214="",1,E214))</f>
        <v>E♭</v>
      </c>
      <c r="R214" s="6" t="str">
        <f t="shared" si="50"/>
        <v/>
      </c>
      <c r="S214" s="6" t="str">
        <f t="shared" si="51"/>
        <v/>
      </c>
      <c r="T214" s="6" t="str">
        <f t="shared" si="52"/>
        <v/>
      </c>
      <c r="U214" s="6" t="str">
        <f t="shared" si="53"/>
        <v/>
      </c>
      <c r="V214" s="6" t="str">
        <f t="shared" si="54"/>
        <v/>
      </c>
      <c r="W214" s="6">
        <f t="shared" si="55"/>
        <v>9</v>
      </c>
      <c r="X214" s="6" t="str">
        <f t="shared" si="56"/>
        <v/>
      </c>
      <c r="Y214" s="6" t="str">
        <f t="shared" si="57"/>
        <v/>
      </c>
      <c r="Z214" s="6" t="str" cm="1">
        <f t="array" ref="Z214">_xlfn.IFS(OR(AND(F214=2,G214=7,J214&lt;&gt;""),AND(F214=5,G214=9,H214&gt;=1,I214=8,J214=""),AND(F214=5,G214=9,I214="",J214&lt;&gt;"")),"♭",AND(G214=7,K214="+"),"♯",TRUE,"")</f>
        <v/>
      </c>
      <c r="AA214" s="6" t="str">
        <f t="shared" si="58"/>
        <v/>
      </c>
      <c r="AC214" s="6" t="str">
        <f t="shared" si="60"/>
        <v/>
      </c>
      <c r="AD214" s="6" t="str">
        <f t="shared" si="45"/>
        <v/>
      </c>
      <c r="AE214" s="6" t="str">
        <f t="shared" si="59"/>
        <v>/</v>
      </c>
      <c r="AF214" s="6" t="str" cm="1">
        <f t="array" aca="1" ref="AF214" ca="1">IF(AE214="/",INDEX(INDIRECT(C214&amp;IF(J214="","_dur","_moll")),F214+H214*2+IF(AND(G214=7,H214=2,K214="+"),-2),IF(E214="",1,E214)+IF(AND(G214=7,H214=2,K214="+"),2)),"")</f>
        <v>G</v>
      </c>
      <c r="AL214" s="7" t="str" cm="1">
        <f t="array" aca="1" ref="AL214" ca="1">_xlfn.IFS(M214="x","",AK214&lt;&gt;"",AK214,TRUE,_xlfn.TEXTJOIN("",TRUE,Q214:AJ214))</f>
        <v/>
      </c>
    </row>
    <row r="215" spans="1:38" ht="16.5" customHeight="1" x14ac:dyDescent="0.4">
      <c r="A215" s="6">
        <v>0</v>
      </c>
      <c r="C215" s="7" t="str">
        <f t="shared" ca="1" si="46"/>
        <v>C</v>
      </c>
      <c r="D215" s="7" t="str">
        <f t="shared" si="48"/>
        <v>dur</v>
      </c>
      <c r="F215" s="6">
        <v>4</v>
      </c>
      <c r="G215" s="6">
        <v>9</v>
      </c>
      <c r="H215" s="6">
        <v>1</v>
      </c>
      <c r="J215" s="6">
        <v>0</v>
      </c>
      <c r="M215" s="6" t="s">
        <v>49</v>
      </c>
      <c r="P215" s="7" t="str">
        <f t="shared" si="49"/>
        <v/>
      </c>
      <c r="Q215" s="6" t="str" cm="1">
        <f t="array" aca="1" ref="Q215" ca="1">INDEX(INDIRECT(C215&amp;IF(J215="","_dur","_moll")),F215+IF(I215=8,2),IF(E215="",1,E215))</f>
        <v>F</v>
      </c>
      <c r="R215" s="6" t="str">
        <f t="shared" si="50"/>
        <v/>
      </c>
      <c r="S215" s="6" t="str">
        <f t="shared" si="51"/>
        <v>m</v>
      </c>
      <c r="T215" s="6" t="str">
        <f t="shared" si="52"/>
        <v/>
      </c>
      <c r="U215" s="6" t="str">
        <f t="shared" si="53"/>
        <v/>
      </c>
      <c r="V215" s="6" t="str">
        <f t="shared" si="54"/>
        <v/>
      </c>
      <c r="W215" s="6">
        <f t="shared" si="55"/>
        <v>9</v>
      </c>
      <c r="X215" s="6" t="str">
        <f t="shared" si="56"/>
        <v/>
      </c>
      <c r="Y215" s="6" t="str">
        <f t="shared" si="57"/>
        <v/>
      </c>
      <c r="Z215" s="6" t="str" cm="1">
        <f t="array" ref="Z215">_xlfn.IFS(OR(AND(F215=2,G215=7,J215&lt;&gt;""),AND(F215=5,G215=9,H215&gt;=1,I215=8,J215=""),AND(F215=5,G215=9,I215="",J215&lt;&gt;"")),"♭",AND(G215=7,K215="+"),"♯",TRUE,"")</f>
        <v/>
      </c>
      <c r="AA215" s="6" t="str">
        <f t="shared" si="58"/>
        <v/>
      </c>
      <c r="AC215" s="6" t="str">
        <f t="shared" si="60"/>
        <v/>
      </c>
      <c r="AD215" s="6" t="str">
        <f t="shared" si="45"/>
        <v/>
      </c>
      <c r="AE215" s="6" t="str">
        <f t="shared" si="59"/>
        <v>/</v>
      </c>
      <c r="AF215" s="6" t="str" cm="1">
        <f t="array" aca="1" ref="AF215" ca="1">IF(AE215="/",INDEX(INDIRECT(C215&amp;IF(J215="","_dur","_moll")),F215+H215*2+IF(AND(G215=7,H215=2,K215="+"),-2),IF(E215="",1,E215)+IF(AND(G215=7,H215=2,K215="+"),2)),"")</f>
        <v>A♭</v>
      </c>
      <c r="AL215" s="7" t="str" cm="1">
        <f t="array" aca="1" ref="AL215" ca="1">_xlfn.IFS(M215="x","",AK215&lt;&gt;"",AK215,TRUE,_xlfn.TEXTJOIN("",TRUE,Q215:AJ215))</f>
        <v/>
      </c>
    </row>
    <row r="216" spans="1:38" ht="16.5" customHeight="1" x14ac:dyDescent="0.4">
      <c r="A216" s="6">
        <v>0</v>
      </c>
      <c r="C216" s="7" t="str">
        <f t="shared" ca="1" si="46"/>
        <v>C</v>
      </c>
      <c r="D216" s="7" t="str">
        <f t="shared" si="48"/>
        <v>dur</v>
      </c>
      <c r="F216" s="6">
        <v>5</v>
      </c>
      <c r="G216" s="6">
        <v>9</v>
      </c>
      <c r="H216" s="6">
        <v>1</v>
      </c>
      <c r="J216" s="6">
        <v>0</v>
      </c>
      <c r="M216" s="6" t="s">
        <v>49</v>
      </c>
      <c r="P216" s="7" t="str">
        <f t="shared" si="49"/>
        <v/>
      </c>
      <c r="Q216" s="6" t="str" cm="1">
        <f t="array" aca="1" ref="Q216" ca="1">INDEX(INDIRECT(C216&amp;IF(J216="","_dur","_moll")),F216+IF(I216=8,2),IF(E216="",1,E216))</f>
        <v>G</v>
      </c>
      <c r="R216" s="6" t="str">
        <f t="shared" si="50"/>
        <v/>
      </c>
      <c r="S216" s="6" t="str">
        <f t="shared" si="51"/>
        <v/>
      </c>
      <c r="T216" s="6" t="str">
        <f t="shared" si="52"/>
        <v/>
      </c>
      <c r="U216" s="6" t="str">
        <f t="shared" si="53"/>
        <v/>
      </c>
      <c r="V216" s="6">
        <f t="shared" si="54"/>
        <v>7</v>
      </c>
      <c r="W216" s="6" t="str">
        <f t="shared" si="55"/>
        <v/>
      </c>
      <c r="X216" s="6" t="str">
        <f t="shared" si="56"/>
        <v/>
      </c>
      <c r="Y216" s="6" t="str">
        <f t="shared" si="57"/>
        <v>(</v>
      </c>
      <c r="Z216" s="6" t="str" cm="1">
        <f t="array" ref="Z216">_xlfn.IFS(OR(AND(F216=2,G216=7,J216&lt;&gt;""),AND(F216=5,G216=9,H216&gt;=1,I216=8,J216=""),AND(F216=5,G216=9,I216="",J216&lt;&gt;"")),"♭",AND(G216=7,K216="+"),"♯",TRUE,"")</f>
        <v>♭</v>
      </c>
      <c r="AA216" s="6" t="str">
        <f t="shared" si="58"/>
        <v/>
      </c>
      <c r="AC216" s="6">
        <f t="shared" si="60"/>
        <v>9</v>
      </c>
      <c r="AD216" s="6" t="str">
        <f t="shared" si="45"/>
        <v>)</v>
      </c>
      <c r="AE216" s="6" t="str">
        <f t="shared" si="59"/>
        <v>/</v>
      </c>
      <c r="AF216" s="6" t="str" cm="1">
        <f t="array" aca="1" ref="AF216" ca="1">IF(AE216="/",INDEX(INDIRECT(C216&amp;IF(J216="","_dur","_moll")),F216+H216*2+IF(AND(G216=7,H216=2,K216="+"),-2),IF(E216="",1,E216)+IF(AND(G216=7,H216=2,K216="+"),2)),"")</f>
        <v>B</v>
      </c>
      <c r="AL216" s="7" t="str" cm="1">
        <f t="array" aca="1" ref="AL216" ca="1">_xlfn.IFS(M216="x","",AK216&lt;&gt;"",AK216,TRUE,_xlfn.TEXTJOIN("",TRUE,Q216:AJ216))</f>
        <v/>
      </c>
    </row>
    <row r="217" spans="1:38" ht="16.5" customHeight="1" x14ac:dyDescent="0.4">
      <c r="A217" s="6">
        <v>0</v>
      </c>
      <c r="C217" s="7" t="str">
        <f t="shared" ca="1" si="46"/>
        <v>C</v>
      </c>
      <c r="D217" s="7" t="str">
        <f t="shared" si="48"/>
        <v>dur</v>
      </c>
      <c r="F217" s="6">
        <v>6</v>
      </c>
      <c r="G217" s="6">
        <v>9</v>
      </c>
      <c r="H217" s="6">
        <v>1</v>
      </c>
      <c r="J217" s="6">
        <v>0</v>
      </c>
      <c r="M217" s="6" t="s">
        <v>49</v>
      </c>
      <c r="P217" s="7" t="str">
        <f t="shared" si="49"/>
        <v/>
      </c>
      <c r="Q217" s="6" t="str" cm="1">
        <f t="array" aca="1" ref="Q217" ca="1">INDEX(INDIRECT(C217&amp;IF(J217="","_dur","_moll")),F217+IF(I217=8,2),IF(E217="",1,E217))</f>
        <v>A♭</v>
      </c>
      <c r="R217" s="6" t="str">
        <f t="shared" si="50"/>
        <v/>
      </c>
      <c r="S217" s="6" t="str">
        <f t="shared" si="51"/>
        <v/>
      </c>
      <c r="T217" s="6" t="str">
        <f t="shared" si="52"/>
        <v/>
      </c>
      <c r="U217" s="6" t="str">
        <f t="shared" si="53"/>
        <v/>
      </c>
      <c r="V217" s="6" t="str">
        <f t="shared" si="54"/>
        <v/>
      </c>
      <c r="W217" s="6">
        <f t="shared" si="55"/>
        <v>9</v>
      </c>
      <c r="X217" s="6" t="str">
        <f t="shared" si="56"/>
        <v/>
      </c>
      <c r="Y217" s="6" t="str">
        <f t="shared" si="57"/>
        <v/>
      </c>
      <c r="Z217" s="6" t="str" cm="1">
        <f t="array" ref="Z217">_xlfn.IFS(OR(AND(F217=2,G217=7,J217&lt;&gt;""),AND(F217=5,G217=9,H217&gt;=1,I217=8,J217=""),AND(F217=5,G217=9,I217="",J217&lt;&gt;"")),"♭",AND(G217=7,K217="+"),"♯",TRUE,"")</f>
        <v/>
      </c>
      <c r="AA217" s="6" t="str">
        <f t="shared" si="58"/>
        <v/>
      </c>
      <c r="AC217" s="6" t="str">
        <f t="shared" si="60"/>
        <v/>
      </c>
      <c r="AD217" s="6" t="str">
        <f t="shared" si="45"/>
        <v/>
      </c>
      <c r="AE217" s="6" t="str">
        <f t="shared" si="59"/>
        <v>/</v>
      </c>
      <c r="AF217" s="6" t="str" cm="1">
        <f t="array" aca="1" ref="AF217" ca="1">IF(AE217="/",INDEX(INDIRECT(C217&amp;IF(J217="","_dur","_moll")),F217+H217*2+IF(AND(G217=7,H217=2,K217="+"),-2),IF(E217="",1,E217)+IF(AND(G217=7,H217=2,K217="+"),2)),"")</f>
        <v>C</v>
      </c>
      <c r="AL217" s="7" t="str" cm="1">
        <f t="array" aca="1" ref="AL217" ca="1">_xlfn.IFS(M217="x","",AK217&lt;&gt;"",AK217,TRUE,_xlfn.TEXTJOIN("",TRUE,Q217:AJ217))</f>
        <v/>
      </c>
    </row>
    <row r="218" spans="1:38" ht="16.5" customHeight="1" x14ac:dyDescent="0.4">
      <c r="A218" s="6">
        <v>0</v>
      </c>
      <c r="C218" s="7" t="str">
        <f t="shared" ca="1" si="46"/>
        <v>C</v>
      </c>
      <c r="D218" s="7" t="str">
        <f t="shared" si="48"/>
        <v>dur</v>
      </c>
      <c r="F218" s="6">
        <v>7</v>
      </c>
      <c r="G218" s="6">
        <v>9</v>
      </c>
      <c r="H218" s="6">
        <v>1</v>
      </c>
      <c r="J218" s="6">
        <v>0</v>
      </c>
      <c r="M218" s="6" t="s">
        <v>49</v>
      </c>
      <c r="P218" s="7" t="str">
        <f t="shared" si="49"/>
        <v/>
      </c>
      <c r="Q218" s="6" t="str" cm="1">
        <f t="array" aca="1" ref="Q218" ca="1">INDEX(INDIRECT(C218&amp;IF(J218="","_dur","_moll")),F218+IF(I218=8,2),IF(E218="",1,E218))</f>
        <v>B</v>
      </c>
      <c r="R218" s="6" t="str">
        <f t="shared" si="50"/>
        <v/>
      </c>
      <c r="S218" s="6" t="str">
        <f t="shared" si="51"/>
        <v/>
      </c>
      <c r="T218" s="6" t="str">
        <f t="shared" si="52"/>
        <v/>
      </c>
      <c r="U218" s="6" t="str">
        <f t="shared" si="53"/>
        <v/>
      </c>
      <c r="V218" s="6" t="str">
        <f t="shared" si="54"/>
        <v/>
      </c>
      <c r="W218" s="6">
        <f t="shared" si="55"/>
        <v>9</v>
      </c>
      <c r="X218" s="6" t="str">
        <f t="shared" si="56"/>
        <v/>
      </c>
      <c r="Y218" s="6" t="str">
        <f t="shared" si="57"/>
        <v/>
      </c>
      <c r="Z218" s="6" t="str" cm="1">
        <f t="array" ref="Z218">_xlfn.IFS(OR(AND(F218=2,G218=7,J218&lt;&gt;""),AND(F218=5,G218=9,H218&gt;=1,I218=8,J218=""),AND(F218=5,G218=9,I218="",J218&lt;&gt;"")),"♭",AND(G218=7,K218="+"),"♯",TRUE,"")</f>
        <v/>
      </c>
      <c r="AA218" s="6" t="str">
        <f t="shared" si="58"/>
        <v/>
      </c>
      <c r="AC218" s="6" t="str">
        <f t="shared" si="60"/>
        <v/>
      </c>
      <c r="AD218" s="6" t="str">
        <f t="shared" si="45"/>
        <v/>
      </c>
      <c r="AE218" s="6" t="str">
        <f t="shared" si="59"/>
        <v>/</v>
      </c>
      <c r="AF218" s="6" t="str" cm="1">
        <f t="array" aca="1" ref="AF218" ca="1">IF(AE218="/",INDEX(INDIRECT(C218&amp;IF(J218="","_dur","_moll")),F218+H218*2+IF(AND(G218=7,H218=2,K218="+"),-2),IF(E218="",1,E218)+IF(AND(G218=7,H218=2,K218="+"),2)),"")</f>
        <v>D</v>
      </c>
      <c r="AL218" s="7" t="str" cm="1">
        <f t="array" aca="1" ref="AL218" ca="1">_xlfn.IFS(M218="x","",AK218&lt;&gt;"",AK218,TRUE,_xlfn.TEXTJOIN("",TRUE,Q218:AJ218))</f>
        <v/>
      </c>
    </row>
    <row r="219" spans="1:38" ht="16.5" customHeight="1" x14ac:dyDescent="0.4">
      <c r="A219" s="6">
        <v>0</v>
      </c>
      <c r="C219" s="7" t="str">
        <f t="shared" ca="1" si="46"/>
        <v>C</v>
      </c>
      <c r="D219" s="7" t="str">
        <f t="shared" si="48"/>
        <v>dur</v>
      </c>
      <c r="F219" s="6">
        <v>1</v>
      </c>
      <c r="G219" s="6">
        <v>9</v>
      </c>
      <c r="H219" s="6">
        <v>2</v>
      </c>
      <c r="J219" s="6">
        <v>0</v>
      </c>
      <c r="M219" s="6" t="s">
        <v>49</v>
      </c>
      <c r="P219" s="7" t="str">
        <f t="shared" si="49"/>
        <v/>
      </c>
      <c r="Q219" s="6" t="str" cm="1">
        <f t="array" aca="1" ref="Q219" ca="1">INDEX(INDIRECT(C219&amp;IF(J219="","_dur","_moll")),F219+IF(I219=8,2),IF(E219="",1,E219))</f>
        <v>C</v>
      </c>
      <c r="R219" s="6" t="str">
        <f t="shared" si="50"/>
        <v/>
      </c>
      <c r="S219" s="6" t="str">
        <f t="shared" si="51"/>
        <v/>
      </c>
      <c r="T219" s="6" t="str">
        <f t="shared" si="52"/>
        <v/>
      </c>
      <c r="U219" s="6" t="str">
        <f t="shared" si="53"/>
        <v/>
      </c>
      <c r="V219" s="6" t="str">
        <f t="shared" si="54"/>
        <v/>
      </c>
      <c r="W219" s="6">
        <f t="shared" si="55"/>
        <v>9</v>
      </c>
      <c r="X219" s="6" t="str">
        <f t="shared" si="56"/>
        <v/>
      </c>
      <c r="Y219" s="6" t="str">
        <f t="shared" si="57"/>
        <v/>
      </c>
      <c r="Z219" s="6" t="str" cm="1">
        <f t="array" ref="Z219">_xlfn.IFS(OR(AND(F219=2,G219=7,J219&lt;&gt;""),AND(F219=5,G219=9,H219&gt;=1,I219=8,J219=""),AND(F219=5,G219=9,I219="",J219&lt;&gt;"")),"♭",AND(G219=7,K219="+"),"♯",TRUE,"")</f>
        <v/>
      </c>
      <c r="AA219" s="6" t="str">
        <f t="shared" si="58"/>
        <v/>
      </c>
      <c r="AC219" s="6" t="str">
        <f t="shared" si="60"/>
        <v/>
      </c>
      <c r="AD219" s="6" t="str">
        <f t="shared" si="45"/>
        <v/>
      </c>
      <c r="AE219" s="6" t="str">
        <f t="shared" si="59"/>
        <v>/</v>
      </c>
      <c r="AF219" s="6" t="str" cm="1">
        <f t="array" aca="1" ref="AF219" ca="1">IF(AE219="/",INDEX(INDIRECT(C219&amp;IF(J219="","_dur","_moll")),F219+H219*2+IF(AND(G219=7,H219=2,K219="+"),-2),IF(E219="",1,E219)+IF(AND(G219=7,H219=2,K219="+"),2)),"")</f>
        <v>G</v>
      </c>
      <c r="AL219" s="7" t="str" cm="1">
        <f t="array" aca="1" ref="AL219" ca="1">_xlfn.IFS(M219="x","",AK219&lt;&gt;"",AK219,TRUE,_xlfn.TEXTJOIN("",TRUE,Q219:AJ219))</f>
        <v/>
      </c>
    </row>
    <row r="220" spans="1:38" ht="16.5" customHeight="1" x14ac:dyDescent="0.4">
      <c r="A220" s="6">
        <v>0</v>
      </c>
      <c r="C220" s="7" t="str">
        <f t="shared" ca="1" si="46"/>
        <v>C</v>
      </c>
      <c r="D220" s="7" t="str">
        <f t="shared" si="48"/>
        <v>dur</v>
      </c>
      <c r="F220" s="6">
        <v>2</v>
      </c>
      <c r="G220" s="6">
        <v>9</v>
      </c>
      <c r="H220" s="6">
        <v>2</v>
      </c>
      <c r="J220" s="6">
        <v>0</v>
      </c>
      <c r="M220" s="6" t="s">
        <v>49</v>
      </c>
      <c r="P220" s="7" t="str">
        <f t="shared" si="49"/>
        <v/>
      </c>
      <c r="Q220" s="6" t="str" cm="1">
        <f t="array" aca="1" ref="Q220" ca="1">INDEX(INDIRECT(C220&amp;IF(J220="","_dur","_moll")),F220+IF(I220=8,2),IF(E220="",1,E220))</f>
        <v>D</v>
      </c>
      <c r="R220" s="6" t="str">
        <f t="shared" si="50"/>
        <v/>
      </c>
      <c r="S220" s="6" t="str">
        <f t="shared" si="51"/>
        <v>m</v>
      </c>
      <c r="T220" s="6" t="str">
        <f t="shared" si="52"/>
        <v/>
      </c>
      <c r="U220" s="6" t="str">
        <f t="shared" si="53"/>
        <v/>
      </c>
      <c r="V220" s="6" t="str">
        <f t="shared" si="54"/>
        <v/>
      </c>
      <c r="W220" s="6">
        <f t="shared" si="55"/>
        <v>9</v>
      </c>
      <c r="X220" s="6" t="str">
        <f t="shared" si="56"/>
        <v/>
      </c>
      <c r="Y220" s="6" t="str">
        <f t="shared" si="57"/>
        <v/>
      </c>
      <c r="Z220" s="6" t="str" cm="1">
        <f t="array" ref="Z220">_xlfn.IFS(OR(AND(F220=2,G220=7,J220&lt;&gt;""),AND(F220=5,G220=9,H220&gt;=1,I220=8,J220=""),AND(F220=5,G220=9,I220="",J220&lt;&gt;"")),"♭",AND(G220=7,K220="+"),"♯",TRUE,"")</f>
        <v/>
      </c>
      <c r="AA220" s="6" t="str">
        <f t="shared" si="58"/>
        <v/>
      </c>
      <c r="AC220" s="6" t="str">
        <f t="shared" si="60"/>
        <v/>
      </c>
      <c r="AD220" s="6" t="str">
        <f t="shared" si="45"/>
        <v/>
      </c>
      <c r="AE220" s="6" t="str">
        <f t="shared" si="59"/>
        <v>/</v>
      </c>
      <c r="AF220" s="6" t="str" cm="1">
        <f t="array" aca="1" ref="AF220" ca="1">IF(AE220="/",INDEX(INDIRECT(C220&amp;IF(J220="","_dur","_moll")),F220+H220*2+IF(AND(G220=7,H220=2,K220="+"),-2),IF(E220="",1,E220)+IF(AND(G220=7,H220=2,K220="+"),2)),"")</f>
        <v>A♭</v>
      </c>
      <c r="AL220" s="7" t="str" cm="1">
        <f t="array" aca="1" ref="AL220" ca="1">_xlfn.IFS(M220="x","",AK220&lt;&gt;"",AK220,TRUE,_xlfn.TEXTJOIN("",TRUE,Q220:AJ220))</f>
        <v/>
      </c>
    </row>
    <row r="221" spans="1:38" ht="16.5" customHeight="1" x14ac:dyDescent="0.4">
      <c r="A221" s="6">
        <v>0</v>
      </c>
      <c r="C221" s="7" t="str">
        <f t="shared" ca="1" si="46"/>
        <v>C</v>
      </c>
      <c r="D221" s="7" t="str">
        <f t="shared" si="48"/>
        <v>dur</v>
      </c>
      <c r="F221" s="6">
        <v>3</v>
      </c>
      <c r="G221" s="6">
        <v>9</v>
      </c>
      <c r="H221" s="6">
        <v>2</v>
      </c>
      <c r="J221" s="6">
        <v>0</v>
      </c>
      <c r="M221" s="6" t="s">
        <v>49</v>
      </c>
      <c r="P221" s="7" t="str">
        <f t="shared" si="49"/>
        <v/>
      </c>
      <c r="Q221" s="6" t="str" cm="1">
        <f t="array" aca="1" ref="Q221" ca="1">INDEX(INDIRECT(C221&amp;IF(J221="","_dur","_moll")),F221+IF(I221=8,2),IF(E221="",1,E221))</f>
        <v>E♭</v>
      </c>
      <c r="R221" s="6" t="str">
        <f t="shared" si="50"/>
        <v/>
      </c>
      <c r="S221" s="6" t="str">
        <f t="shared" si="51"/>
        <v/>
      </c>
      <c r="T221" s="6" t="str">
        <f t="shared" si="52"/>
        <v/>
      </c>
      <c r="U221" s="6" t="str">
        <f t="shared" si="53"/>
        <v/>
      </c>
      <c r="V221" s="6" t="str">
        <f t="shared" si="54"/>
        <v/>
      </c>
      <c r="W221" s="6">
        <f t="shared" si="55"/>
        <v>9</v>
      </c>
      <c r="X221" s="6" t="str">
        <f t="shared" si="56"/>
        <v/>
      </c>
      <c r="Y221" s="6" t="str">
        <f t="shared" si="57"/>
        <v/>
      </c>
      <c r="Z221" s="6" t="str" cm="1">
        <f t="array" ref="Z221">_xlfn.IFS(OR(AND(F221=2,G221=7,J221&lt;&gt;""),AND(F221=5,G221=9,H221&gt;=1,I221=8,J221=""),AND(F221=5,G221=9,I221="",J221&lt;&gt;"")),"♭",AND(G221=7,K221="+"),"♯",TRUE,"")</f>
        <v/>
      </c>
      <c r="AA221" s="6" t="str">
        <f t="shared" si="58"/>
        <v/>
      </c>
      <c r="AC221" s="6" t="str">
        <f t="shared" si="60"/>
        <v/>
      </c>
      <c r="AD221" s="6" t="str">
        <f t="shared" si="45"/>
        <v/>
      </c>
      <c r="AE221" s="6" t="str">
        <f t="shared" si="59"/>
        <v>/</v>
      </c>
      <c r="AF221" s="6" t="str" cm="1">
        <f t="array" aca="1" ref="AF221" ca="1">IF(AE221="/",INDEX(INDIRECT(C221&amp;IF(J221="","_dur","_moll")),F221+H221*2+IF(AND(G221=7,H221=2,K221="+"),-2),IF(E221="",1,E221)+IF(AND(G221=7,H221=2,K221="+"),2)),"")</f>
        <v>B</v>
      </c>
      <c r="AL221" s="7" t="str" cm="1">
        <f t="array" aca="1" ref="AL221" ca="1">_xlfn.IFS(M221="x","",AK221&lt;&gt;"",AK221,TRUE,_xlfn.TEXTJOIN("",TRUE,Q221:AJ221))</f>
        <v/>
      </c>
    </row>
    <row r="222" spans="1:38" ht="16.5" customHeight="1" x14ac:dyDescent="0.4">
      <c r="A222" s="6">
        <v>0</v>
      </c>
      <c r="C222" s="7" t="str">
        <f t="shared" ca="1" si="46"/>
        <v>C</v>
      </c>
      <c r="D222" s="7" t="str">
        <f t="shared" si="48"/>
        <v>dur</v>
      </c>
      <c r="F222" s="6">
        <v>4</v>
      </c>
      <c r="G222" s="6">
        <v>9</v>
      </c>
      <c r="H222" s="6">
        <v>2</v>
      </c>
      <c r="J222" s="6">
        <v>0</v>
      </c>
      <c r="M222" s="6" t="s">
        <v>49</v>
      </c>
      <c r="P222" s="7" t="str">
        <f t="shared" si="49"/>
        <v/>
      </c>
      <c r="Q222" s="6" t="str" cm="1">
        <f t="array" aca="1" ref="Q222" ca="1">INDEX(INDIRECT(C222&amp;IF(J222="","_dur","_moll")),F222+IF(I222=8,2),IF(E222="",1,E222))</f>
        <v>F</v>
      </c>
      <c r="R222" s="6" t="str">
        <f t="shared" si="50"/>
        <v/>
      </c>
      <c r="S222" s="6" t="str">
        <f t="shared" si="51"/>
        <v>m</v>
      </c>
      <c r="T222" s="6" t="str">
        <f t="shared" si="52"/>
        <v/>
      </c>
      <c r="U222" s="6" t="str">
        <f t="shared" si="53"/>
        <v/>
      </c>
      <c r="V222" s="6" t="str">
        <f t="shared" si="54"/>
        <v/>
      </c>
      <c r="W222" s="6">
        <f t="shared" si="55"/>
        <v>9</v>
      </c>
      <c r="X222" s="6" t="str">
        <f t="shared" si="56"/>
        <v/>
      </c>
      <c r="Y222" s="6" t="str">
        <f t="shared" si="57"/>
        <v/>
      </c>
      <c r="Z222" s="6" t="str" cm="1">
        <f t="array" ref="Z222">_xlfn.IFS(OR(AND(F222=2,G222=7,J222&lt;&gt;""),AND(F222=5,G222=9,H222&gt;=1,I222=8,J222=""),AND(F222=5,G222=9,I222="",J222&lt;&gt;"")),"♭",AND(G222=7,K222="+"),"♯",TRUE,"")</f>
        <v/>
      </c>
      <c r="AA222" s="6" t="str">
        <f t="shared" si="58"/>
        <v/>
      </c>
      <c r="AC222" s="6" t="str">
        <f t="shared" si="60"/>
        <v/>
      </c>
      <c r="AD222" s="6" t="str">
        <f t="shared" si="45"/>
        <v/>
      </c>
      <c r="AE222" s="6" t="str">
        <f t="shared" si="59"/>
        <v>/</v>
      </c>
      <c r="AF222" s="6" t="str" cm="1">
        <f t="array" aca="1" ref="AF222" ca="1">IF(AE222="/",INDEX(INDIRECT(C222&amp;IF(J222="","_dur","_moll")),F222+H222*2+IF(AND(G222=7,H222=2,K222="+"),-2),IF(E222="",1,E222)+IF(AND(G222=7,H222=2,K222="+"),2)),"")</f>
        <v>C</v>
      </c>
      <c r="AL222" s="7" t="str" cm="1">
        <f t="array" aca="1" ref="AL222" ca="1">_xlfn.IFS(M222="x","",AK222&lt;&gt;"",AK222,TRUE,_xlfn.TEXTJOIN("",TRUE,Q222:AJ222))</f>
        <v/>
      </c>
    </row>
    <row r="223" spans="1:38" ht="16.5" customHeight="1" x14ac:dyDescent="0.4">
      <c r="A223" s="6">
        <v>0</v>
      </c>
      <c r="C223" s="7" t="str">
        <f t="shared" ca="1" si="46"/>
        <v>C</v>
      </c>
      <c r="D223" s="7" t="str">
        <f t="shared" si="48"/>
        <v>dur</v>
      </c>
      <c r="F223" s="6">
        <v>5</v>
      </c>
      <c r="G223" s="6">
        <v>9</v>
      </c>
      <c r="H223" s="6">
        <v>2</v>
      </c>
      <c r="J223" s="6">
        <v>0</v>
      </c>
      <c r="M223" s="6" t="s">
        <v>49</v>
      </c>
      <c r="P223" s="7" t="str">
        <f t="shared" si="49"/>
        <v/>
      </c>
      <c r="Q223" s="6" t="str" cm="1">
        <f t="array" aca="1" ref="Q223" ca="1">INDEX(INDIRECT(C223&amp;IF(J223="","_dur","_moll")),F223+IF(I223=8,2),IF(E223="",1,E223))</f>
        <v>G</v>
      </c>
      <c r="R223" s="6" t="str">
        <f t="shared" si="50"/>
        <v/>
      </c>
      <c r="S223" s="6" t="str">
        <f t="shared" si="51"/>
        <v/>
      </c>
      <c r="T223" s="6" t="str">
        <f t="shared" si="52"/>
        <v/>
      </c>
      <c r="U223" s="6" t="str">
        <f t="shared" si="53"/>
        <v/>
      </c>
      <c r="V223" s="6">
        <f t="shared" si="54"/>
        <v>7</v>
      </c>
      <c r="W223" s="6" t="str">
        <f t="shared" si="55"/>
        <v/>
      </c>
      <c r="X223" s="6" t="str">
        <f t="shared" si="56"/>
        <v/>
      </c>
      <c r="Y223" s="6" t="str">
        <f t="shared" si="57"/>
        <v>(</v>
      </c>
      <c r="Z223" s="6" t="str" cm="1">
        <f t="array" ref="Z223">_xlfn.IFS(OR(AND(F223=2,G223=7,J223&lt;&gt;""),AND(F223=5,G223=9,H223&gt;=1,I223=8,J223=""),AND(F223=5,G223=9,I223="",J223&lt;&gt;"")),"♭",AND(G223=7,K223="+"),"♯",TRUE,"")</f>
        <v>♭</v>
      </c>
      <c r="AA223" s="6" t="str">
        <f t="shared" si="58"/>
        <v/>
      </c>
      <c r="AC223" s="6">
        <f t="shared" si="60"/>
        <v>9</v>
      </c>
      <c r="AD223" s="6" t="str">
        <f t="shared" si="45"/>
        <v>)</v>
      </c>
      <c r="AE223" s="6" t="str">
        <f t="shared" si="59"/>
        <v>/</v>
      </c>
      <c r="AF223" s="6" t="str" cm="1">
        <f t="array" aca="1" ref="AF223" ca="1">IF(AE223="/",INDEX(INDIRECT(C223&amp;IF(J223="","_dur","_moll")),F223+H223*2+IF(AND(G223=7,H223=2,K223="+"),-2),IF(E223="",1,E223)+IF(AND(G223=7,H223=2,K223="+"),2)),"")</f>
        <v>D</v>
      </c>
      <c r="AL223" s="7" t="str" cm="1">
        <f t="array" aca="1" ref="AL223" ca="1">_xlfn.IFS(M223="x","",AK223&lt;&gt;"",AK223,TRUE,_xlfn.TEXTJOIN("",TRUE,Q223:AJ223))</f>
        <v/>
      </c>
    </row>
    <row r="224" spans="1:38" ht="16.5" customHeight="1" x14ac:dyDescent="0.4">
      <c r="A224" s="6">
        <v>0</v>
      </c>
      <c r="C224" s="7" t="str">
        <f t="shared" ca="1" si="46"/>
        <v>C</v>
      </c>
      <c r="D224" s="7" t="str">
        <f t="shared" si="48"/>
        <v>dur</v>
      </c>
      <c r="F224" s="6">
        <v>6</v>
      </c>
      <c r="G224" s="6">
        <v>9</v>
      </c>
      <c r="H224" s="6">
        <v>2</v>
      </c>
      <c r="J224" s="6">
        <v>0</v>
      </c>
      <c r="M224" s="6" t="s">
        <v>49</v>
      </c>
      <c r="P224" s="7" t="str">
        <f t="shared" si="49"/>
        <v/>
      </c>
      <c r="Q224" s="6" t="str" cm="1">
        <f t="array" aca="1" ref="Q224" ca="1">INDEX(INDIRECT(C224&amp;IF(J224="","_dur","_moll")),F224+IF(I224=8,2),IF(E224="",1,E224))</f>
        <v>A♭</v>
      </c>
      <c r="R224" s="6" t="str">
        <f t="shared" si="50"/>
        <v/>
      </c>
      <c r="S224" s="6" t="str">
        <f t="shared" si="51"/>
        <v/>
      </c>
      <c r="T224" s="6" t="str">
        <f t="shared" si="52"/>
        <v/>
      </c>
      <c r="U224" s="6" t="str">
        <f t="shared" si="53"/>
        <v/>
      </c>
      <c r="V224" s="6" t="str">
        <f t="shared" si="54"/>
        <v/>
      </c>
      <c r="W224" s="6">
        <f t="shared" si="55"/>
        <v>9</v>
      </c>
      <c r="X224" s="6" t="str">
        <f t="shared" si="56"/>
        <v/>
      </c>
      <c r="Y224" s="6" t="str">
        <f t="shared" si="57"/>
        <v/>
      </c>
      <c r="Z224" s="6" t="str" cm="1">
        <f t="array" ref="Z224">_xlfn.IFS(OR(AND(F224=2,G224=7,J224&lt;&gt;""),AND(F224=5,G224=9,H224&gt;=1,I224=8,J224=""),AND(F224=5,G224=9,I224="",J224&lt;&gt;"")),"♭",AND(G224=7,K224="+"),"♯",TRUE,"")</f>
        <v/>
      </c>
      <c r="AA224" s="6" t="str">
        <f t="shared" si="58"/>
        <v/>
      </c>
      <c r="AC224" s="6" t="str">
        <f t="shared" si="60"/>
        <v/>
      </c>
      <c r="AD224" s="6" t="str">
        <f t="shared" si="45"/>
        <v/>
      </c>
      <c r="AE224" s="6" t="str">
        <f t="shared" si="59"/>
        <v>/</v>
      </c>
      <c r="AF224" s="6" t="str" cm="1">
        <f t="array" aca="1" ref="AF224" ca="1">IF(AE224="/",INDEX(INDIRECT(C224&amp;IF(J224="","_dur","_moll")),F224+H224*2+IF(AND(G224=7,H224=2,K224="+"),-2),IF(E224="",1,E224)+IF(AND(G224=7,H224=2,K224="+"),2)),"")</f>
        <v>E♭</v>
      </c>
      <c r="AL224" s="7" t="str" cm="1">
        <f t="array" aca="1" ref="AL224" ca="1">_xlfn.IFS(M224="x","",AK224&lt;&gt;"",AK224,TRUE,_xlfn.TEXTJOIN("",TRUE,Q224:AJ224))</f>
        <v/>
      </c>
    </row>
    <row r="225" spans="1:38" ht="16.5" customHeight="1" x14ac:dyDescent="0.4">
      <c r="A225" s="6">
        <v>0</v>
      </c>
      <c r="C225" s="7" t="str">
        <f t="shared" ca="1" si="46"/>
        <v>C</v>
      </c>
      <c r="D225" s="7" t="str">
        <f t="shared" si="48"/>
        <v>dur</v>
      </c>
      <c r="F225" s="6">
        <v>7</v>
      </c>
      <c r="G225" s="6">
        <v>9</v>
      </c>
      <c r="H225" s="6">
        <v>2</v>
      </c>
      <c r="J225" s="6">
        <v>0</v>
      </c>
      <c r="M225" s="6" t="s">
        <v>49</v>
      </c>
      <c r="P225" s="7" t="str">
        <f t="shared" si="49"/>
        <v/>
      </c>
      <c r="Q225" s="6" t="str" cm="1">
        <f t="array" aca="1" ref="Q225" ca="1">INDEX(INDIRECT(C225&amp;IF(J225="","_dur","_moll")),F225+IF(I225=8,2),IF(E225="",1,E225))</f>
        <v>B</v>
      </c>
      <c r="R225" s="6" t="str">
        <f t="shared" si="50"/>
        <v/>
      </c>
      <c r="S225" s="6" t="str">
        <f t="shared" si="51"/>
        <v/>
      </c>
      <c r="T225" s="6" t="str">
        <f t="shared" si="52"/>
        <v/>
      </c>
      <c r="U225" s="6" t="str">
        <f t="shared" si="53"/>
        <v/>
      </c>
      <c r="V225" s="6" t="str">
        <f t="shared" si="54"/>
        <v/>
      </c>
      <c r="W225" s="6">
        <f t="shared" si="55"/>
        <v>9</v>
      </c>
      <c r="X225" s="6" t="str">
        <f t="shared" si="56"/>
        <v/>
      </c>
      <c r="Y225" s="6" t="str">
        <f t="shared" si="57"/>
        <v/>
      </c>
      <c r="Z225" s="6" t="str" cm="1">
        <f t="array" ref="Z225">_xlfn.IFS(OR(AND(F225=2,G225=7,J225&lt;&gt;""),AND(F225=5,G225=9,H225&gt;=1,I225=8,J225=""),AND(F225=5,G225=9,I225="",J225&lt;&gt;"")),"♭",AND(G225=7,K225="+"),"♯",TRUE,"")</f>
        <v/>
      </c>
      <c r="AA225" s="6" t="str">
        <f t="shared" si="58"/>
        <v/>
      </c>
      <c r="AC225" s="6" t="str">
        <f t="shared" si="60"/>
        <v/>
      </c>
      <c r="AD225" s="6" t="str">
        <f t="shared" si="45"/>
        <v/>
      </c>
      <c r="AE225" s="6" t="str">
        <f t="shared" si="59"/>
        <v>/</v>
      </c>
      <c r="AF225" s="6" t="str" cm="1">
        <f t="array" aca="1" ref="AF225" ca="1">IF(AE225="/",INDEX(INDIRECT(C225&amp;IF(J225="","_dur","_moll")),F225+H225*2+IF(AND(G225=7,H225=2,K225="+"),-2),IF(E225="",1,E225)+IF(AND(G225=7,H225=2,K225="+"),2)),"")</f>
        <v>F</v>
      </c>
      <c r="AL225" s="7" t="str" cm="1">
        <f t="array" aca="1" ref="AL225" ca="1">_xlfn.IFS(M225="x","",AK225&lt;&gt;"",AK225,TRUE,_xlfn.TEXTJOIN("",TRUE,Q225:AJ225))</f>
        <v/>
      </c>
    </row>
    <row r="226" spans="1:38" ht="16.5" customHeight="1" x14ac:dyDescent="0.4">
      <c r="A226" s="6">
        <v>0</v>
      </c>
      <c r="C226" s="7" t="str">
        <f t="shared" ca="1" si="46"/>
        <v>C</v>
      </c>
      <c r="D226" s="7" t="str">
        <f t="shared" si="48"/>
        <v>dur</v>
      </c>
      <c r="F226" s="6">
        <v>1</v>
      </c>
      <c r="G226" s="6">
        <v>9</v>
      </c>
      <c r="H226" s="6">
        <v>3</v>
      </c>
      <c r="J226" s="6">
        <v>0</v>
      </c>
      <c r="M226" s="6" t="s">
        <v>49</v>
      </c>
      <c r="P226" s="7" t="str">
        <f t="shared" si="49"/>
        <v/>
      </c>
      <c r="Q226" s="6" t="str" cm="1">
        <f t="array" aca="1" ref="Q226" ca="1">INDEX(INDIRECT(C226&amp;IF(J226="","_dur","_moll")),F226+IF(I226=8,2),IF(E226="",1,E226))</f>
        <v>C</v>
      </c>
      <c r="R226" s="6" t="str">
        <f t="shared" si="50"/>
        <v/>
      </c>
      <c r="S226" s="6" t="str">
        <f t="shared" si="51"/>
        <v/>
      </c>
      <c r="T226" s="6" t="str">
        <f t="shared" si="52"/>
        <v/>
      </c>
      <c r="U226" s="6" t="str">
        <f t="shared" si="53"/>
        <v/>
      </c>
      <c r="V226" s="6" t="str">
        <f t="shared" si="54"/>
        <v/>
      </c>
      <c r="W226" s="6">
        <f t="shared" si="55"/>
        <v>9</v>
      </c>
      <c r="X226" s="6" t="str">
        <f t="shared" si="56"/>
        <v/>
      </c>
      <c r="Y226" s="6" t="str">
        <f t="shared" si="57"/>
        <v/>
      </c>
      <c r="Z226" s="6" t="str" cm="1">
        <f t="array" ref="Z226">_xlfn.IFS(OR(AND(F226=2,G226=7,J226&lt;&gt;""),AND(F226=5,G226=9,H226&gt;=1,I226=8,J226=""),AND(F226=5,G226=9,I226="",J226&lt;&gt;"")),"♭",AND(G226=7,K226="+"),"♯",TRUE,"")</f>
        <v/>
      </c>
      <c r="AA226" s="6" t="str">
        <f t="shared" si="58"/>
        <v/>
      </c>
      <c r="AC226" s="6" t="str">
        <f t="shared" si="60"/>
        <v/>
      </c>
      <c r="AD226" s="6" t="str">
        <f t="shared" si="45"/>
        <v/>
      </c>
      <c r="AE226" s="6" t="str">
        <f t="shared" si="59"/>
        <v>/</v>
      </c>
      <c r="AF226" s="6" t="str" cm="1">
        <f t="array" aca="1" ref="AF226" ca="1">IF(AE226="/",INDEX(INDIRECT(C226&amp;IF(J226="","_dur","_moll")),F226+H226*2+IF(AND(G226=7,H226=2,K226="+"),-2),IF(E226="",1,E226)+IF(AND(G226=7,H226=2,K226="+"),2)),"")</f>
        <v>B</v>
      </c>
      <c r="AL226" s="7" t="str" cm="1">
        <f t="array" aca="1" ref="AL226" ca="1">_xlfn.IFS(M226="x","",AK226&lt;&gt;"",AK226,TRUE,_xlfn.TEXTJOIN("",TRUE,Q226:AJ226))</f>
        <v/>
      </c>
    </row>
    <row r="227" spans="1:38" ht="16.5" customHeight="1" x14ac:dyDescent="0.4">
      <c r="A227" s="6">
        <v>0</v>
      </c>
      <c r="C227" s="7" t="str">
        <f t="shared" ca="1" si="46"/>
        <v>C</v>
      </c>
      <c r="D227" s="7" t="str">
        <f t="shared" si="48"/>
        <v>dur</v>
      </c>
      <c r="F227" s="6">
        <v>2</v>
      </c>
      <c r="G227" s="6">
        <v>9</v>
      </c>
      <c r="H227" s="6">
        <v>3</v>
      </c>
      <c r="J227" s="6">
        <v>0</v>
      </c>
      <c r="M227" s="6" t="s">
        <v>49</v>
      </c>
      <c r="P227" s="7" t="str">
        <f t="shared" si="49"/>
        <v/>
      </c>
      <c r="Q227" s="6" t="str" cm="1">
        <f t="array" aca="1" ref="Q227" ca="1">INDEX(INDIRECT(C227&amp;IF(J227="","_dur","_moll")),F227+IF(I227=8,2),IF(E227="",1,E227))</f>
        <v>D</v>
      </c>
      <c r="R227" s="6" t="str">
        <f t="shared" si="50"/>
        <v/>
      </c>
      <c r="S227" s="6" t="str">
        <f t="shared" si="51"/>
        <v>m</v>
      </c>
      <c r="T227" s="6" t="str">
        <f t="shared" si="52"/>
        <v/>
      </c>
      <c r="U227" s="6" t="str">
        <f t="shared" si="53"/>
        <v/>
      </c>
      <c r="V227" s="6" t="str">
        <f t="shared" si="54"/>
        <v/>
      </c>
      <c r="W227" s="6">
        <f t="shared" si="55"/>
        <v>9</v>
      </c>
      <c r="X227" s="6" t="str">
        <f t="shared" si="56"/>
        <v/>
      </c>
      <c r="Y227" s="6" t="str">
        <f t="shared" si="57"/>
        <v/>
      </c>
      <c r="Z227" s="6" t="str" cm="1">
        <f t="array" ref="Z227">_xlfn.IFS(OR(AND(F227=2,G227=7,J227&lt;&gt;""),AND(F227=5,G227=9,H227&gt;=1,I227=8,J227=""),AND(F227=5,G227=9,I227="",J227&lt;&gt;"")),"♭",AND(G227=7,K227="+"),"♯",TRUE,"")</f>
        <v/>
      </c>
      <c r="AA227" s="6" t="str">
        <f t="shared" si="58"/>
        <v/>
      </c>
      <c r="AC227" s="6" t="str">
        <f t="shared" si="60"/>
        <v/>
      </c>
      <c r="AD227" s="6" t="str">
        <f t="shared" si="45"/>
        <v/>
      </c>
      <c r="AE227" s="6" t="str">
        <f t="shared" si="59"/>
        <v>/</v>
      </c>
      <c r="AF227" s="6" t="str" cm="1">
        <f t="array" aca="1" ref="AF227" ca="1">IF(AE227="/",INDEX(INDIRECT(C227&amp;IF(J227="","_dur","_moll")),F227+H227*2+IF(AND(G227=7,H227=2,K227="+"),-2),IF(E227="",1,E227)+IF(AND(G227=7,H227=2,K227="+"),2)),"")</f>
        <v>C</v>
      </c>
      <c r="AL227" s="7" t="str" cm="1">
        <f t="array" aca="1" ref="AL227" ca="1">_xlfn.IFS(M227="x","",AK227&lt;&gt;"",AK227,TRUE,_xlfn.TEXTJOIN("",TRUE,Q227:AJ227))</f>
        <v/>
      </c>
    </row>
    <row r="228" spans="1:38" ht="16.5" customHeight="1" x14ac:dyDescent="0.4">
      <c r="A228" s="6">
        <v>0</v>
      </c>
      <c r="C228" s="7" t="str">
        <f t="shared" ca="1" si="46"/>
        <v>C</v>
      </c>
      <c r="D228" s="7" t="str">
        <f t="shared" si="48"/>
        <v>dur</v>
      </c>
      <c r="F228" s="6">
        <v>3</v>
      </c>
      <c r="G228" s="6">
        <v>9</v>
      </c>
      <c r="H228" s="6">
        <v>3</v>
      </c>
      <c r="J228" s="6">
        <v>0</v>
      </c>
      <c r="M228" s="6" t="s">
        <v>49</v>
      </c>
      <c r="P228" s="7" t="str">
        <f t="shared" si="49"/>
        <v/>
      </c>
      <c r="Q228" s="6" t="str" cm="1">
        <f t="array" aca="1" ref="Q228" ca="1">INDEX(INDIRECT(C228&amp;IF(J228="","_dur","_moll")),F228+IF(I228=8,2),IF(E228="",1,E228))</f>
        <v>E♭</v>
      </c>
      <c r="R228" s="6" t="str">
        <f t="shared" si="50"/>
        <v/>
      </c>
      <c r="S228" s="6" t="str">
        <f t="shared" si="51"/>
        <v/>
      </c>
      <c r="T228" s="6" t="str">
        <f t="shared" si="52"/>
        <v/>
      </c>
      <c r="U228" s="6" t="str">
        <f t="shared" si="53"/>
        <v/>
      </c>
      <c r="V228" s="6" t="str">
        <f t="shared" si="54"/>
        <v/>
      </c>
      <c r="W228" s="6">
        <f t="shared" si="55"/>
        <v>9</v>
      </c>
      <c r="X228" s="6" t="str">
        <f t="shared" si="56"/>
        <v/>
      </c>
      <c r="Y228" s="6" t="str">
        <f t="shared" si="57"/>
        <v/>
      </c>
      <c r="Z228" s="6" t="str" cm="1">
        <f t="array" ref="Z228">_xlfn.IFS(OR(AND(F228=2,G228=7,J228&lt;&gt;""),AND(F228=5,G228=9,H228&gt;=1,I228=8,J228=""),AND(F228=5,G228=9,I228="",J228&lt;&gt;"")),"♭",AND(G228=7,K228="+"),"♯",TRUE,"")</f>
        <v/>
      </c>
      <c r="AA228" s="6" t="str">
        <f t="shared" si="58"/>
        <v/>
      </c>
      <c r="AC228" s="6" t="str">
        <f t="shared" si="60"/>
        <v/>
      </c>
      <c r="AD228" s="6" t="str">
        <f t="shared" si="45"/>
        <v/>
      </c>
      <c r="AE228" s="6" t="str">
        <f t="shared" si="59"/>
        <v>/</v>
      </c>
      <c r="AF228" s="6" t="str" cm="1">
        <f t="array" aca="1" ref="AF228" ca="1">IF(AE228="/",INDEX(INDIRECT(C228&amp;IF(J228="","_dur","_moll")),F228+H228*2+IF(AND(G228=7,H228=2,K228="+"),-2),IF(E228="",1,E228)+IF(AND(G228=7,H228=2,K228="+"),2)),"")</f>
        <v>D</v>
      </c>
      <c r="AL228" s="7" t="str" cm="1">
        <f t="array" aca="1" ref="AL228" ca="1">_xlfn.IFS(M228="x","",AK228&lt;&gt;"",AK228,TRUE,_xlfn.TEXTJOIN("",TRUE,Q228:AJ228))</f>
        <v/>
      </c>
    </row>
    <row r="229" spans="1:38" ht="16.5" customHeight="1" x14ac:dyDescent="0.4">
      <c r="A229" s="6">
        <v>0</v>
      </c>
      <c r="C229" s="7" t="str">
        <f t="shared" ca="1" si="46"/>
        <v>C</v>
      </c>
      <c r="D229" s="7" t="str">
        <f t="shared" si="48"/>
        <v>dur</v>
      </c>
      <c r="F229" s="6">
        <v>4</v>
      </c>
      <c r="G229" s="6">
        <v>9</v>
      </c>
      <c r="H229" s="6">
        <v>3</v>
      </c>
      <c r="J229" s="6">
        <v>0</v>
      </c>
      <c r="M229" s="6" t="s">
        <v>49</v>
      </c>
      <c r="P229" s="7" t="str">
        <f t="shared" si="49"/>
        <v/>
      </c>
      <c r="Q229" s="6" t="str" cm="1">
        <f t="array" aca="1" ref="Q229" ca="1">INDEX(INDIRECT(C229&amp;IF(J229="","_dur","_moll")),F229+IF(I229=8,2),IF(E229="",1,E229))</f>
        <v>F</v>
      </c>
      <c r="R229" s="6" t="str">
        <f t="shared" si="50"/>
        <v/>
      </c>
      <c r="S229" s="6" t="str">
        <f t="shared" si="51"/>
        <v>m</v>
      </c>
      <c r="T229" s="6" t="str">
        <f t="shared" si="52"/>
        <v/>
      </c>
      <c r="U229" s="6" t="str">
        <f t="shared" si="53"/>
        <v/>
      </c>
      <c r="V229" s="6" t="str">
        <f t="shared" si="54"/>
        <v/>
      </c>
      <c r="W229" s="6">
        <f t="shared" si="55"/>
        <v>9</v>
      </c>
      <c r="X229" s="6" t="str">
        <f t="shared" si="56"/>
        <v/>
      </c>
      <c r="Y229" s="6" t="str">
        <f t="shared" si="57"/>
        <v/>
      </c>
      <c r="Z229" s="6" t="str" cm="1">
        <f t="array" ref="Z229">_xlfn.IFS(OR(AND(F229=2,G229=7,J229&lt;&gt;""),AND(F229=5,G229=9,H229&gt;=1,I229=8,J229=""),AND(F229=5,G229=9,I229="",J229&lt;&gt;"")),"♭",AND(G229=7,K229="+"),"♯",TRUE,"")</f>
        <v/>
      </c>
      <c r="AA229" s="6" t="str">
        <f t="shared" si="58"/>
        <v/>
      </c>
      <c r="AC229" s="6" t="str">
        <f t="shared" si="60"/>
        <v/>
      </c>
      <c r="AD229" s="6" t="str">
        <f t="shared" si="45"/>
        <v/>
      </c>
      <c r="AE229" s="6" t="str">
        <f t="shared" si="59"/>
        <v>/</v>
      </c>
      <c r="AF229" s="6" t="str" cm="1">
        <f t="array" aca="1" ref="AF229" ca="1">IF(AE229="/",INDEX(INDIRECT(C229&amp;IF(J229="","_dur","_moll")),F229+H229*2+IF(AND(G229=7,H229=2,K229="+"),-2),IF(E229="",1,E229)+IF(AND(G229=7,H229=2,K229="+"),2)),"")</f>
        <v>E♭</v>
      </c>
      <c r="AL229" s="7" t="str" cm="1">
        <f t="array" aca="1" ref="AL229" ca="1">_xlfn.IFS(M229="x","",AK229&lt;&gt;"",AK229,TRUE,_xlfn.TEXTJOIN("",TRUE,Q229:AJ229))</f>
        <v/>
      </c>
    </row>
    <row r="230" spans="1:38" ht="16.5" customHeight="1" x14ac:dyDescent="0.4">
      <c r="A230" s="6">
        <v>0</v>
      </c>
      <c r="C230" s="7" t="str">
        <f t="shared" ca="1" si="46"/>
        <v>C</v>
      </c>
      <c r="D230" s="7" t="str">
        <f t="shared" si="48"/>
        <v>dur</v>
      </c>
      <c r="F230" s="6">
        <v>5</v>
      </c>
      <c r="G230" s="6">
        <v>9</v>
      </c>
      <c r="H230" s="6">
        <v>3</v>
      </c>
      <c r="J230" s="6">
        <v>0</v>
      </c>
      <c r="M230" s="6" t="s">
        <v>49</v>
      </c>
      <c r="P230" s="7" t="str">
        <f t="shared" si="49"/>
        <v/>
      </c>
      <c r="Q230" s="6" t="str" cm="1">
        <f t="array" aca="1" ref="Q230" ca="1">INDEX(INDIRECT(C230&amp;IF(J230="","_dur","_moll")),F230+IF(I230=8,2),IF(E230="",1,E230))</f>
        <v>G</v>
      </c>
      <c r="R230" s="6" t="str">
        <f t="shared" si="50"/>
        <v/>
      </c>
      <c r="S230" s="6" t="str">
        <f t="shared" si="51"/>
        <v/>
      </c>
      <c r="T230" s="6" t="str">
        <f t="shared" si="52"/>
        <v/>
      </c>
      <c r="U230" s="6" t="str">
        <f t="shared" si="53"/>
        <v/>
      </c>
      <c r="V230" s="6">
        <f t="shared" si="54"/>
        <v>7</v>
      </c>
      <c r="W230" s="6" t="str">
        <f t="shared" si="55"/>
        <v/>
      </c>
      <c r="X230" s="6" t="str">
        <f t="shared" si="56"/>
        <v/>
      </c>
      <c r="Y230" s="6" t="str">
        <f t="shared" si="57"/>
        <v>(</v>
      </c>
      <c r="Z230" s="6" t="str" cm="1">
        <f t="array" ref="Z230">_xlfn.IFS(OR(AND(F230=2,G230=7,J230&lt;&gt;""),AND(F230=5,G230=9,H230&gt;=1,I230=8,J230=""),AND(F230=5,G230=9,I230="",J230&lt;&gt;"")),"♭",AND(G230=7,K230="+"),"♯",TRUE,"")</f>
        <v>♭</v>
      </c>
      <c r="AA230" s="6" t="str">
        <f t="shared" si="58"/>
        <v/>
      </c>
      <c r="AC230" s="6">
        <f t="shared" si="60"/>
        <v>9</v>
      </c>
      <c r="AD230" s="6" t="str">
        <f t="shared" ref="AD230:AD293" si="61">IF(Y230="(",")","")</f>
        <v>)</v>
      </c>
      <c r="AE230" s="6" t="str">
        <f t="shared" si="59"/>
        <v>/</v>
      </c>
      <c r="AF230" s="6" t="str" cm="1">
        <f t="array" aca="1" ref="AF230" ca="1">IF(AE230="/",INDEX(INDIRECT(C230&amp;IF(J230="","_dur","_moll")),F230+H230*2+IF(AND(G230=7,H230=2,K230="+"),-2),IF(E230="",1,E230)+IF(AND(G230=7,H230=2,K230="+"),2)),"")</f>
        <v>F</v>
      </c>
      <c r="AL230" s="7" t="str" cm="1">
        <f t="array" aca="1" ref="AL230" ca="1">_xlfn.IFS(M230="x","",AK230&lt;&gt;"",AK230,TRUE,_xlfn.TEXTJOIN("",TRUE,Q230:AJ230))</f>
        <v/>
      </c>
    </row>
    <row r="231" spans="1:38" ht="16.5" customHeight="1" x14ac:dyDescent="0.4">
      <c r="A231" s="6">
        <v>0</v>
      </c>
      <c r="C231" s="7" t="str">
        <f t="shared" ca="1" si="46"/>
        <v>C</v>
      </c>
      <c r="D231" s="7" t="str">
        <f t="shared" si="48"/>
        <v>dur</v>
      </c>
      <c r="F231" s="6">
        <v>6</v>
      </c>
      <c r="G231" s="6">
        <v>9</v>
      </c>
      <c r="H231" s="6">
        <v>3</v>
      </c>
      <c r="J231" s="6">
        <v>0</v>
      </c>
      <c r="M231" s="6" t="s">
        <v>49</v>
      </c>
      <c r="P231" s="7" t="str">
        <f t="shared" si="49"/>
        <v/>
      </c>
      <c r="Q231" s="6" t="str" cm="1">
        <f t="array" aca="1" ref="Q231" ca="1">INDEX(INDIRECT(C231&amp;IF(J231="","_dur","_moll")),F231+IF(I231=8,2),IF(E231="",1,E231))</f>
        <v>A♭</v>
      </c>
      <c r="R231" s="6" t="str">
        <f t="shared" si="50"/>
        <v/>
      </c>
      <c r="S231" s="6" t="str">
        <f t="shared" si="51"/>
        <v/>
      </c>
      <c r="T231" s="6" t="str">
        <f t="shared" si="52"/>
        <v/>
      </c>
      <c r="U231" s="6" t="str">
        <f t="shared" si="53"/>
        <v/>
      </c>
      <c r="V231" s="6" t="str">
        <f t="shared" si="54"/>
        <v/>
      </c>
      <c r="W231" s="6">
        <f t="shared" si="55"/>
        <v>9</v>
      </c>
      <c r="X231" s="6" t="str">
        <f t="shared" si="56"/>
        <v/>
      </c>
      <c r="Y231" s="6" t="str">
        <f t="shared" si="57"/>
        <v/>
      </c>
      <c r="Z231" s="6" t="str" cm="1">
        <f t="array" ref="Z231">_xlfn.IFS(OR(AND(F231=2,G231=7,J231&lt;&gt;""),AND(F231=5,G231=9,H231&gt;=1,I231=8,J231=""),AND(F231=5,G231=9,I231="",J231&lt;&gt;"")),"♭",AND(G231=7,K231="+"),"♯",TRUE,"")</f>
        <v/>
      </c>
      <c r="AA231" s="6" t="str">
        <f t="shared" si="58"/>
        <v/>
      </c>
      <c r="AC231" s="6" t="str">
        <f t="shared" si="60"/>
        <v/>
      </c>
      <c r="AD231" s="6" t="str">
        <f t="shared" si="61"/>
        <v/>
      </c>
      <c r="AE231" s="6" t="str">
        <f t="shared" si="59"/>
        <v>/</v>
      </c>
      <c r="AF231" s="6" t="str" cm="1">
        <f t="array" aca="1" ref="AF231" ca="1">IF(AE231="/",INDEX(INDIRECT(C231&amp;IF(J231="","_dur","_moll")),F231+H231*2+IF(AND(G231=7,H231=2,K231="+"),-2),IF(E231="",1,E231)+IF(AND(G231=7,H231=2,K231="+"),2)),"")</f>
        <v>G</v>
      </c>
      <c r="AL231" s="7" t="str" cm="1">
        <f t="array" aca="1" ref="AL231" ca="1">_xlfn.IFS(M231="x","",AK231&lt;&gt;"",AK231,TRUE,_xlfn.TEXTJOIN("",TRUE,Q231:AJ231))</f>
        <v/>
      </c>
    </row>
    <row r="232" spans="1:38" ht="16.5" customHeight="1" x14ac:dyDescent="0.4">
      <c r="A232" s="6">
        <v>0</v>
      </c>
      <c r="C232" s="7" t="str">
        <f t="shared" ca="1" si="46"/>
        <v>C</v>
      </c>
      <c r="D232" s="7" t="str">
        <f t="shared" si="48"/>
        <v>dur</v>
      </c>
      <c r="F232" s="6">
        <v>7</v>
      </c>
      <c r="G232" s="6">
        <v>9</v>
      </c>
      <c r="H232" s="6">
        <v>3</v>
      </c>
      <c r="J232" s="6">
        <v>0</v>
      </c>
      <c r="M232" s="6" t="s">
        <v>49</v>
      </c>
      <c r="P232" s="7" t="str">
        <f t="shared" si="49"/>
        <v/>
      </c>
      <c r="Q232" s="6" t="str" cm="1">
        <f t="array" aca="1" ref="Q232" ca="1">INDEX(INDIRECT(C232&amp;IF(J232="","_dur","_moll")),F232+IF(I232=8,2),IF(E232="",1,E232))</f>
        <v>B</v>
      </c>
      <c r="R232" s="6" t="str">
        <f t="shared" si="50"/>
        <v/>
      </c>
      <c r="S232" s="6" t="str">
        <f t="shared" si="51"/>
        <v/>
      </c>
      <c r="T232" s="6" t="str">
        <f t="shared" si="52"/>
        <v/>
      </c>
      <c r="U232" s="6" t="str">
        <f t="shared" si="53"/>
        <v/>
      </c>
      <c r="V232" s="6" t="str">
        <f t="shared" si="54"/>
        <v/>
      </c>
      <c r="W232" s="6">
        <f t="shared" si="55"/>
        <v>9</v>
      </c>
      <c r="X232" s="6" t="str">
        <f t="shared" si="56"/>
        <v/>
      </c>
      <c r="Y232" s="6" t="str">
        <f t="shared" si="57"/>
        <v/>
      </c>
      <c r="Z232" s="6" t="str" cm="1">
        <f t="array" ref="Z232">_xlfn.IFS(OR(AND(F232=2,G232=7,J232&lt;&gt;""),AND(F232=5,G232=9,H232&gt;=1,I232=8,J232=""),AND(F232=5,G232=9,I232="",J232&lt;&gt;"")),"♭",AND(G232=7,K232="+"),"♯",TRUE,"")</f>
        <v/>
      </c>
      <c r="AA232" s="6" t="str">
        <f t="shared" si="58"/>
        <v/>
      </c>
      <c r="AC232" s="6" t="str">
        <f t="shared" si="60"/>
        <v/>
      </c>
      <c r="AD232" s="6" t="str">
        <f t="shared" si="61"/>
        <v/>
      </c>
      <c r="AE232" s="6" t="str">
        <f t="shared" si="59"/>
        <v>/</v>
      </c>
      <c r="AF232" s="6" t="str" cm="1">
        <f t="array" aca="1" ref="AF232" ca="1">IF(AE232="/",INDEX(INDIRECT(C232&amp;IF(J232="","_dur","_moll")),F232+H232*2+IF(AND(G232=7,H232=2,K232="+"),-2),IF(E232="",1,E232)+IF(AND(G232=7,H232=2,K232="+"),2)),"")</f>
        <v>A♭</v>
      </c>
      <c r="AL232" s="7" t="str" cm="1">
        <f t="array" aca="1" ref="AL232" ca="1">_xlfn.IFS(M232="x","",AK232&lt;&gt;"",AK232,TRUE,_xlfn.TEXTJOIN("",TRUE,Q232:AJ232))</f>
        <v/>
      </c>
    </row>
    <row r="233" spans="1:38" ht="16.5" customHeight="1" x14ac:dyDescent="0.4">
      <c r="A233" s="6">
        <v>0</v>
      </c>
      <c r="C233" s="7" t="str">
        <f t="shared" ca="1" si="46"/>
        <v>C</v>
      </c>
      <c r="D233" s="7" t="str">
        <f t="shared" si="48"/>
        <v>dur</v>
      </c>
      <c r="F233" s="6">
        <v>1</v>
      </c>
      <c r="G233" s="6">
        <v>9</v>
      </c>
      <c r="H233" s="6">
        <v>1</v>
      </c>
      <c r="I233" s="6">
        <v>8</v>
      </c>
      <c r="J233" s="6">
        <v>0</v>
      </c>
      <c r="M233" s="6" t="s">
        <v>49</v>
      </c>
      <c r="P233" s="7" t="str">
        <f t="shared" si="49"/>
        <v/>
      </c>
      <c r="Q233" s="6" t="str" cm="1">
        <f t="array" aca="1" ref="Q233" ca="1">INDEX(INDIRECT(C233&amp;IF(J233="","_dur","_moll")),F233+IF(I233=8,2),IF(E233="",1,E233))</f>
        <v>E♭</v>
      </c>
      <c r="R233" s="6" t="str">
        <f t="shared" si="50"/>
        <v/>
      </c>
      <c r="S233" s="6" t="str">
        <f t="shared" si="51"/>
        <v/>
      </c>
      <c r="T233" s="6" t="str">
        <f t="shared" si="52"/>
        <v/>
      </c>
      <c r="U233" s="6" t="str">
        <f t="shared" si="53"/>
        <v/>
      </c>
      <c r="V233" s="6" t="str">
        <f t="shared" si="54"/>
        <v/>
      </c>
      <c r="W233" s="6" t="str">
        <f t="shared" si="55"/>
        <v/>
      </c>
      <c r="X233" s="6" t="str">
        <f t="shared" si="56"/>
        <v/>
      </c>
      <c r="Y233" s="6" t="str">
        <f t="shared" si="57"/>
        <v/>
      </c>
      <c r="Z233" s="6" t="str" cm="1">
        <f t="array" ref="Z233">_xlfn.IFS(OR(AND(F233=2,G233=7,J233&lt;&gt;""),AND(F233=5,G233=9,H233&gt;=1,I233=8,J233=""),AND(F233=5,G233=9,I233="",J233&lt;&gt;"")),"♭",AND(G233=7,K233="+"),"♯",TRUE,"")</f>
        <v/>
      </c>
      <c r="AA233" s="6" t="str">
        <f t="shared" si="58"/>
        <v/>
      </c>
      <c r="AC233" s="6" t="str">
        <f t="shared" si="60"/>
        <v/>
      </c>
      <c r="AD233" s="6" t="str">
        <f t="shared" si="61"/>
        <v/>
      </c>
      <c r="AE233" s="6" t="str">
        <f t="shared" si="59"/>
        <v/>
      </c>
      <c r="AF233" s="6" t="str" cm="1">
        <f t="array" aca="1" ref="AF233" ca="1">IF(AE233="/",INDEX(INDIRECT(C233&amp;IF(J233="","_dur","_moll")),F233+H233*2+IF(AND(G233=7,H233=2,K233="+"),-2),IF(E233="",1,E233)+IF(AND(G233=7,H233=2,K233="+"),2)),"")</f>
        <v/>
      </c>
      <c r="AL233" s="7" t="str" cm="1">
        <f t="array" aca="1" ref="AL233" ca="1">_xlfn.IFS(M233="x","",AK233&lt;&gt;"",AK233,TRUE,_xlfn.TEXTJOIN("",TRUE,Q233:AJ233))</f>
        <v/>
      </c>
    </row>
    <row r="234" spans="1:38" ht="16.5" customHeight="1" x14ac:dyDescent="0.4">
      <c r="A234" s="6">
        <v>0</v>
      </c>
      <c r="C234" s="7" t="str">
        <f t="shared" ca="1" si="46"/>
        <v>C</v>
      </c>
      <c r="D234" s="7" t="str">
        <f t="shared" si="48"/>
        <v>dur</v>
      </c>
      <c r="F234" s="6">
        <v>2</v>
      </c>
      <c r="G234" s="6">
        <v>9</v>
      </c>
      <c r="H234" s="6">
        <v>1</v>
      </c>
      <c r="I234" s="6">
        <v>8</v>
      </c>
      <c r="J234" s="6">
        <v>0</v>
      </c>
      <c r="M234" s="6" t="s">
        <v>49</v>
      </c>
      <c r="P234" s="7" t="str">
        <f t="shared" si="49"/>
        <v/>
      </c>
      <c r="Q234" s="6" t="str" cm="1">
        <f t="array" aca="1" ref="Q234" ca="1">INDEX(INDIRECT(C234&amp;IF(J234="","_dur","_moll")),F234+IF(I234=8,2),IF(E234="",1,E234))</f>
        <v>F</v>
      </c>
      <c r="R234" s="6" t="str">
        <f t="shared" si="50"/>
        <v/>
      </c>
      <c r="S234" s="6" t="str">
        <f t="shared" si="51"/>
        <v>m</v>
      </c>
      <c r="T234" s="6" t="str">
        <f t="shared" si="52"/>
        <v/>
      </c>
      <c r="U234" s="6" t="str">
        <f t="shared" si="53"/>
        <v/>
      </c>
      <c r="V234" s="6" t="str">
        <f t="shared" si="54"/>
        <v/>
      </c>
      <c r="W234" s="6" t="str">
        <f t="shared" si="55"/>
        <v/>
      </c>
      <c r="X234" s="6" t="str">
        <f t="shared" si="56"/>
        <v/>
      </c>
      <c r="Y234" s="6" t="str">
        <f t="shared" si="57"/>
        <v/>
      </c>
      <c r="Z234" s="6" t="str" cm="1">
        <f t="array" ref="Z234">_xlfn.IFS(OR(AND(F234=2,G234=7,J234&lt;&gt;""),AND(F234=5,G234=9,H234&gt;=1,I234=8,J234=""),AND(F234=5,G234=9,I234="",J234&lt;&gt;"")),"♭",AND(G234=7,K234="+"),"♯",TRUE,"")</f>
        <v/>
      </c>
      <c r="AA234" s="6" t="str">
        <f t="shared" si="58"/>
        <v/>
      </c>
      <c r="AC234" s="6" t="str">
        <f t="shared" si="60"/>
        <v/>
      </c>
      <c r="AD234" s="6" t="str">
        <f t="shared" si="61"/>
        <v/>
      </c>
      <c r="AE234" s="6" t="str">
        <f t="shared" si="59"/>
        <v/>
      </c>
      <c r="AF234" s="6" t="str" cm="1">
        <f t="array" aca="1" ref="AF234" ca="1">IF(AE234="/",INDEX(INDIRECT(C234&amp;IF(J234="","_dur","_moll")),F234+H234*2+IF(AND(G234=7,H234=2,K234="+"),-2),IF(E234="",1,E234)+IF(AND(G234=7,H234=2,K234="+"),2)),"")</f>
        <v/>
      </c>
      <c r="AL234" s="7" t="str" cm="1">
        <f t="array" aca="1" ref="AL234" ca="1">_xlfn.IFS(M234="x","",AK234&lt;&gt;"",AK234,TRUE,_xlfn.TEXTJOIN("",TRUE,Q234:AJ234))</f>
        <v/>
      </c>
    </row>
    <row r="235" spans="1:38" ht="16.5" customHeight="1" x14ac:dyDescent="0.4">
      <c r="A235" s="6">
        <v>0</v>
      </c>
      <c r="C235" s="7" t="str">
        <f t="shared" ca="1" si="46"/>
        <v>C</v>
      </c>
      <c r="D235" s="7" t="str">
        <f t="shared" si="48"/>
        <v>dur</v>
      </c>
      <c r="F235" s="6">
        <v>3</v>
      </c>
      <c r="G235" s="6">
        <v>9</v>
      </c>
      <c r="H235" s="6">
        <v>1</v>
      </c>
      <c r="I235" s="6">
        <v>8</v>
      </c>
      <c r="J235" s="6">
        <v>0</v>
      </c>
      <c r="M235" s="6" t="s">
        <v>49</v>
      </c>
      <c r="P235" s="7" t="str">
        <f t="shared" si="49"/>
        <v/>
      </c>
      <c r="Q235" s="6" t="str" cm="1">
        <f t="array" aca="1" ref="Q235" ca="1">INDEX(INDIRECT(C235&amp;IF(J235="","_dur","_moll")),F235+IF(I235=8,2),IF(E235="",1,E235))</f>
        <v>G</v>
      </c>
      <c r="R235" s="6" t="str">
        <f t="shared" si="50"/>
        <v/>
      </c>
      <c r="S235" s="6" t="str">
        <f t="shared" si="51"/>
        <v/>
      </c>
      <c r="T235" s="6" t="str">
        <f t="shared" si="52"/>
        <v/>
      </c>
      <c r="U235" s="6" t="str">
        <f t="shared" si="53"/>
        <v/>
      </c>
      <c r="V235" s="6" t="str">
        <f t="shared" si="54"/>
        <v/>
      </c>
      <c r="W235" s="6" t="str">
        <f t="shared" si="55"/>
        <v/>
      </c>
      <c r="X235" s="6" t="str">
        <f t="shared" si="56"/>
        <v/>
      </c>
      <c r="Y235" s="6" t="str">
        <f t="shared" si="57"/>
        <v/>
      </c>
      <c r="Z235" s="6" t="str" cm="1">
        <f t="array" ref="Z235">_xlfn.IFS(OR(AND(F235=2,G235=7,J235&lt;&gt;""),AND(F235=5,G235=9,H235&gt;=1,I235=8,J235=""),AND(F235=5,G235=9,I235="",J235&lt;&gt;"")),"♭",AND(G235=7,K235="+"),"♯",TRUE,"")</f>
        <v/>
      </c>
      <c r="AA235" s="6" t="str">
        <f t="shared" si="58"/>
        <v/>
      </c>
      <c r="AC235" s="6" t="str">
        <f t="shared" si="60"/>
        <v/>
      </c>
      <c r="AD235" s="6" t="str">
        <f t="shared" si="61"/>
        <v/>
      </c>
      <c r="AE235" s="6" t="str">
        <f t="shared" si="59"/>
        <v/>
      </c>
      <c r="AF235" s="6" t="str" cm="1">
        <f t="array" aca="1" ref="AF235" ca="1">IF(AE235="/",INDEX(INDIRECT(C235&amp;IF(J235="","_dur","_moll")),F235+H235*2+IF(AND(G235=7,H235=2,K235="+"),-2),IF(E235="",1,E235)+IF(AND(G235=7,H235=2,K235="+"),2)),"")</f>
        <v/>
      </c>
      <c r="AL235" s="7" t="str" cm="1">
        <f t="array" aca="1" ref="AL235" ca="1">_xlfn.IFS(M235="x","",AK235&lt;&gt;"",AK235,TRUE,_xlfn.TEXTJOIN("",TRUE,Q235:AJ235))</f>
        <v/>
      </c>
    </row>
    <row r="236" spans="1:38" ht="16.5" customHeight="1" x14ac:dyDescent="0.4">
      <c r="A236" s="6">
        <v>0</v>
      </c>
      <c r="C236" s="7" t="str">
        <f t="shared" ca="1" si="46"/>
        <v>C</v>
      </c>
      <c r="D236" s="7" t="str">
        <f t="shared" si="48"/>
        <v>dur</v>
      </c>
      <c r="F236" s="6">
        <v>4</v>
      </c>
      <c r="G236" s="6">
        <v>9</v>
      </c>
      <c r="H236" s="6">
        <v>1</v>
      </c>
      <c r="I236" s="6">
        <v>8</v>
      </c>
      <c r="J236" s="6">
        <v>0</v>
      </c>
      <c r="M236" s="6" t="s">
        <v>49</v>
      </c>
      <c r="P236" s="7" t="str">
        <f t="shared" si="49"/>
        <v/>
      </c>
      <c r="Q236" s="6" t="str" cm="1">
        <f t="array" aca="1" ref="Q236" ca="1">INDEX(INDIRECT(C236&amp;IF(J236="","_dur","_moll")),F236+IF(I236=8,2),IF(E236="",1,E236))</f>
        <v>A♭</v>
      </c>
      <c r="R236" s="6" t="str">
        <f t="shared" si="50"/>
        <v/>
      </c>
      <c r="S236" s="6" t="str">
        <f t="shared" si="51"/>
        <v>m</v>
      </c>
      <c r="T236" s="6" t="str">
        <f t="shared" si="52"/>
        <v/>
      </c>
      <c r="U236" s="6" t="str">
        <f t="shared" si="53"/>
        <v/>
      </c>
      <c r="V236" s="6" t="str">
        <f t="shared" si="54"/>
        <v/>
      </c>
      <c r="W236" s="6" t="str">
        <f t="shared" si="55"/>
        <v/>
      </c>
      <c r="X236" s="6" t="str">
        <f t="shared" si="56"/>
        <v/>
      </c>
      <c r="Y236" s="6" t="str">
        <f t="shared" si="57"/>
        <v/>
      </c>
      <c r="Z236" s="6" t="str" cm="1">
        <f t="array" ref="Z236">_xlfn.IFS(OR(AND(F236=2,G236=7,J236&lt;&gt;""),AND(F236=5,G236=9,H236&gt;=1,I236=8,J236=""),AND(F236=5,G236=9,I236="",J236&lt;&gt;"")),"♭",AND(G236=7,K236="+"),"♯",TRUE,"")</f>
        <v/>
      </c>
      <c r="AA236" s="6" t="str">
        <f t="shared" si="58"/>
        <v/>
      </c>
      <c r="AC236" s="6" t="str">
        <f t="shared" si="60"/>
        <v/>
      </c>
      <c r="AD236" s="6" t="str">
        <f t="shared" si="61"/>
        <v/>
      </c>
      <c r="AE236" s="6" t="str">
        <f t="shared" si="59"/>
        <v/>
      </c>
      <c r="AF236" s="6" t="str" cm="1">
        <f t="array" aca="1" ref="AF236" ca="1">IF(AE236="/",INDEX(INDIRECT(C236&amp;IF(J236="","_dur","_moll")),F236+H236*2+IF(AND(G236=7,H236=2,K236="+"),-2),IF(E236="",1,E236)+IF(AND(G236=7,H236=2,K236="+"),2)),"")</f>
        <v/>
      </c>
      <c r="AL236" s="7" t="str" cm="1">
        <f t="array" aca="1" ref="AL236" ca="1">_xlfn.IFS(M236="x","",AK236&lt;&gt;"",AK236,TRUE,_xlfn.TEXTJOIN("",TRUE,Q236:AJ236))</f>
        <v/>
      </c>
    </row>
    <row r="237" spans="1:38" ht="16.5" customHeight="1" x14ac:dyDescent="0.4">
      <c r="A237" s="6">
        <v>0</v>
      </c>
      <c r="C237" s="7" t="str">
        <f t="shared" ca="1" si="46"/>
        <v>C</v>
      </c>
      <c r="D237" s="7" t="str">
        <f t="shared" si="48"/>
        <v>dur</v>
      </c>
      <c r="F237" s="6">
        <v>5</v>
      </c>
      <c r="G237" s="6">
        <v>9</v>
      </c>
      <c r="H237" s="6">
        <v>1</v>
      </c>
      <c r="I237" s="6">
        <v>8</v>
      </c>
      <c r="J237" s="6">
        <v>0</v>
      </c>
      <c r="P237" s="7" t="str">
        <f t="shared" si="49"/>
        <v>59180</v>
      </c>
      <c r="Q237" s="6" t="str" cm="1">
        <f t="array" aca="1" ref="Q237" ca="1">INDEX(INDIRECT(C237&amp;IF(J237="","_dur","_moll")),F237+IF(I237=8,2),IF(E237="",1,E237))</f>
        <v>B</v>
      </c>
      <c r="R237" s="6" t="str">
        <f t="shared" si="50"/>
        <v/>
      </c>
      <c r="S237" s="6" t="str">
        <f t="shared" si="51"/>
        <v/>
      </c>
      <c r="T237" s="6" t="str">
        <f t="shared" si="52"/>
        <v>dim</v>
      </c>
      <c r="U237" s="6" t="str">
        <f t="shared" si="53"/>
        <v/>
      </c>
      <c r="V237" s="6">
        <f t="shared" si="54"/>
        <v>7</v>
      </c>
      <c r="W237" s="6" t="str">
        <f t="shared" si="55"/>
        <v/>
      </c>
      <c r="X237" s="6" t="str">
        <f t="shared" si="56"/>
        <v/>
      </c>
      <c r="Y237" s="6" t="str">
        <f t="shared" si="57"/>
        <v/>
      </c>
      <c r="Z237" s="6" t="str" cm="1">
        <f t="array" ref="Z237">_xlfn.IFS(OR(AND(F237=2,G237=7,J237&lt;&gt;""),AND(F237=5,G237=9,H237&gt;=1,I237=8,J237=""),AND(F237=5,G237=9,I237="",J237&lt;&gt;"")),"♭",AND(G237=7,K237="+"),"♯",TRUE,"")</f>
        <v/>
      </c>
      <c r="AA237" s="6" t="str">
        <f t="shared" si="58"/>
        <v/>
      </c>
      <c r="AC237" s="6" t="str">
        <f t="shared" si="60"/>
        <v/>
      </c>
      <c r="AD237" s="6" t="str">
        <f t="shared" si="61"/>
        <v/>
      </c>
      <c r="AE237" s="6" t="str">
        <f t="shared" si="59"/>
        <v/>
      </c>
      <c r="AF237" s="6" t="str" cm="1">
        <f t="array" aca="1" ref="AF237" ca="1">IF(AE237="/",INDEX(INDIRECT(C237&amp;IF(J237="","_dur","_moll")),F237+H237*2+IF(AND(G237=7,H237=2,K237="+"),-2),IF(E237="",1,E237)+IF(AND(G237=7,H237=2,K237="+"),2)),"")</f>
        <v/>
      </c>
      <c r="AL237" s="7" t="str" cm="1">
        <f t="array" aca="1" ref="AL237" ca="1">_xlfn.IFS(M237="x","",AK237&lt;&gt;"",AK237,TRUE,_xlfn.TEXTJOIN("",TRUE,Q237:AJ237))</f>
        <v>Bdim7</v>
      </c>
    </row>
    <row r="238" spans="1:38" ht="16.5" customHeight="1" x14ac:dyDescent="0.4">
      <c r="A238" s="6">
        <v>0</v>
      </c>
      <c r="C238" s="7" t="str">
        <f t="shared" ca="1" si="46"/>
        <v>C</v>
      </c>
      <c r="D238" s="7" t="str">
        <f t="shared" si="48"/>
        <v>dur</v>
      </c>
      <c r="F238" s="6">
        <v>6</v>
      </c>
      <c r="G238" s="6">
        <v>9</v>
      </c>
      <c r="H238" s="6">
        <v>1</v>
      </c>
      <c r="I238" s="6">
        <v>8</v>
      </c>
      <c r="J238" s="6">
        <v>0</v>
      </c>
      <c r="M238" s="6" t="s">
        <v>49</v>
      </c>
      <c r="P238" s="7" t="str">
        <f t="shared" si="49"/>
        <v/>
      </c>
      <c r="Q238" s="6" t="str" cm="1">
        <f t="array" aca="1" ref="Q238" ca="1">INDEX(INDIRECT(C238&amp;IF(J238="","_dur","_moll")),F238+IF(I238=8,2),IF(E238="",1,E238))</f>
        <v>C</v>
      </c>
      <c r="R238" s="6" t="str">
        <f t="shared" si="50"/>
        <v/>
      </c>
      <c r="S238" s="6" t="str">
        <f t="shared" si="51"/>
        <v/>
      </c>
      <c r="T238" s="6" t="str">
        <f t="shared" si="52"/>
        <v/>
      </c>
      <c r="U238" s="6" t="str">
        <f t="shared" si="53"/>
        <v/>
      </c>
      <c r="V238" s="6" t="str">
        <f t="shared" si="54"/>
        <v/>
      </c>
      <c r="W238" s="6" t="str">
        <f t="shared" si="55"/>
        <v/>
      </c>
      <c r="X238" s="6" t="str">
        <f t="shared" si="56"/>
        <v/>
      </c>
      <c r="Y238" s="6" t="str">
        <f t="shared" si="57"/>
        <v/>
      </c>
      <c r="Z238" s="6" t="str" cm="1">
        <f t="array" ref="Z238">_xlfn.IFS(OR(AND(F238=2,G238=7,J238&lt;&gt;""),AND(F238=5,G238=9,H238&gt;=1,I238=8,J238=""),AND(F238=5,G238=9,I238="",J238&lt;&gt;"")),"♭",AND(G238=7,K238="+"),"♯",TRUE,"")</f>
        <v/>
      </c>
      <c r="AA238" s="6" t="str">
        <f t="shared" si="58"/>
        <v/>
      </c>
      <c r="AC238" s="6" t="str">
        <f t="shared" si="60"/>
        <v/>
      </c>
      <c r="AD238" s="6" t="str">
        <f t="shared" si="61"/>
        <v/>
      </c>
      <c r="AE238" s="6" t="str">
        <f t="shared" si="59"/>
        <v/>
      </c>
      <c r="AF238" s="6" t="str" cm="1">
        <f t="array" aca="1" ref="AF238" ca="1">IF(AE238="/",INDEX(INDIRECT(C238&amp;IF(J238="","_dur","_moll")),F238+H238*2+IF(AND(G238=7,H238=2,K238="+"),-2),IF(E238="",1,E238)+IF(AND(G238=7,H238=2,K238="+"),2)),"")</f>
        <v/>
      </c>
      <c r="AL238" s="7" t="str" cm="1">
        <f t="array" aca="1" ref="AL238" ca="1">_xlfn.IFS(M238="x","",AK238&lt;&gt;"",AK238,TRUE,_xlfn.TEXTJOIN("",TRUE,Q238:AJ238))</f>
        <v/>
      </c>
    </row>
    <row r="239" spans="1:38" ht="16.5" customHeight="1" x14ac:dyDescent="0.4">
      <c r="A239" s="6">
        <v>0</v>
      </c>
      <c r="C239" s="7" t="str">
        <f t="shared" ca="1" si="46"/>
        <v>C</v>
      </c>
      <c r="D239" s="7" t="str">
        <f t="shared" si="48"/>
        <v>dur</v>
      </c>
      <c r="F239" s="6">
        <v>7</v>
      </c>
      <c r="G239" s="6">
        <v>9</v>
      </c>
      <c r="H239" s="6">
        <v>1</v>
      </c>
      <c r="I239" s="6">
        <v>8</v>
      </c>
      <c r="J239" s="6">
        <v>0</v>
      </c>
      <c r="M239" s="6" t="s">
        <v>49</v>
      </c>
      <c r="P239" s="7" t="str">
        <f t="shared" si="49"/>
        <v/>
      </c>
      <c r="Q239" s="6" t="str" cm="1">
        <f t="array" aca="1" ref="Q239" ca="1">INDEX(INDIRECT(C239&amp;IF(J239="","_dur","_moll")),F239+IF(I239=8,2),IF(E239="",1,E239))</f>
        <v>D</v>
      </c>
      <c r="R239" s="6" t="str">
        <f t="shared" si="50"/>
        <v/>
      </c>
      <c r="S239" s="6" t="str">
        <f t="shared" si="51"/>
        <v/>
      </c>
      <c r="T239" s="6" t="str">
        <f t="shared" si="52"/>
        <v/>
      </c>
      <c r="U239" s="6" t="str">
        <f t="shared" si="53"/>
        <v/>
      </c>
      <c r="V239" s="6" t="str">
        <f t="shared" si="54"/>
        <v/>
      </c>
      <c r="W239" s="6" t="str">
        <f t="shared" si="55"/>
        <v/>
      </c>
      <c r="X239" s="6" t="str">
        <f t="shared" si="56"/>
        <v/>
      </c>
      <c r="Y239" s="6" t="str">
        <f t="shared" si="57"/>
        <v/>
      </c>
      <c r="Z239" s="6" t="str" cm="1">
        <f t="array" ref="Z239">_xlfn.IFS(OR(AND(F239=2,G239=7,J239&lt;&gt;""),AND(F239=5,G239=9,H239&gt;=1,I239=8,J239=""),AND(F239=5,G239=9,I239="",J239&lt;&gt;"")),"♭",AND(G239=7,K239="+"),"♯",TRUE,"")</f>
        <v/>
      </c>
      <c r="AA239" s="6" t="str">
        <f t="shared" si="58"/>
        <v/>
      </c>
      <c r="AC239" s="6" t="str">
        <f t="shared" si="60"/>
        <v/>
      </c>
      <c r="AD239" s="6" t="str">
        <f t="shared" si="61"/>
        <v/>
      </c>
      <c r="AE239" s="6" t="str">
        <f t="shared" si="59"/>
        <v/>
      </c>
      <c r="AF239" s="6" t="str" cm="1">
        <f t="array" aca="1" ref="AF239" ca="1">IF(AE239="/",INDEX(INDIRECT(C239&amp;IF(J239="","_dur","_moll")),F239+H239*2+IF(AND(G239=7,H239=2,K239="+"),-2),IF(E239="",1,E239)+IF(AND(G239=7,H239=2,K239="+"),2)),"")</f>
        <v/>
      </c>
      <c r="AL239" s="7" t="str" cm="1">
        <f t="array" aca="1" ref="AL239" ca="1">_xlfn.IFS(M239="x","",AK239&lt;&gt;"",AK239,TRUE,_xlfn.TEXTJOIN("",TRUE,Q239:AJ239))</f>
        <v/>
      </c>
    </row>
    <row r="240" spans="1:38" ht="16.5" customHeight="1" x14ac:dyDescent="0.4">
      <c r="A240" s="6">
        <v>0</v>
      </c>
      <c r="C240" s="7" t="str">
        <f t="shared" ca="1" si="46"/>
        <v>C</v>
      </c>
      <c r="D240" s="7" t="str">
        <f t="shared" si="48"/>
        <v>dur</v>
      </c>
      <c r="F240" s="6">
        <v>1</v>
      </c>
      <c r="G240" s="6">
        <v>9</v>
      </c>
      <c r="H240" s="6">
        <v>2</v>
      </c>
      <c r="I240" s="6">
        <v>8</v>
      </c>
      <c r="J240" s="6">
        <v>0</v>
      </c>
      <c r="M240" s="6" t="s">
        <v>49</v>
      </c>
      <c r="P240" s="7" t="str">
        <f t="shared" si="49"/>
        <v/>
      </c>
      <c r="Q240" s="6" t="str" cm="1">
        <f t="array" aca="1" ref="Q240" ca="1">INDEX(INDIRECT(C240&amp;IF(J240="","_dur","_moll")),F240+IF(I240=8,2),IF(E240="",1,E240))</f>
        <v>E♭</v>
      </c>
      <c r="R240" s="6" t="str">
        <f t="shared" si="50"/>
        <v/>
      </c>
      <c r="S240" s="6" t="str">
        <f t="shared" si="51"/>
        <v/>
      </c>
      <c r="T240" s="6" t="str">
        <f t="shared" si="52"/>
        <v/>
      </c>
      <c r="U240" s="6" t="str">
        <f t="shared" si="53"/>
        <v/>
      </c>
      <c r="V240" s="6" t="str">
        <f t="shared" si="54"/>
        <v/>
      </c>
      <c r="W240" s="6" t="str">
        <f t="shared" si="55"/>
        <v/>
      </c>
      <c r="X240" s="6" t="str">
        <f t="shared" si="56"/>
        <v/>
      </c>
      <c r="Y240" s="6" t="str">
        <f t="shared" si="57"/>
        <v/>
      </c>
      <c r="Z240" s="6" t="str" cm="1">
        <f t="array" ref="Z240">_xlfn.IFS(OR(AND(F240=2,G240=7,J240&lt;&gt;""),AND(F240=5,G240=9,H240&gt;=1,I240=8,J240=""),AND(F240=5,G240=9,I240="",J240&lt;&gt;"")),"♭",AND(G240=7,K240="+"),"♯",TRUE,"")</f>
        <v/>
      </c>
      <c r="AA240" s="6" t="str">
        <f t="shared" si="58"/>
        <v/>
      </c>
      <c r="AC240" s="6" t="str">
        <f t="shared" si="60"/>
        <v/>
      </c>
      <c r="AD240" s="6" t="str">
        <f t="shared" si="61"/>
        <v/>
      </c>
      <c r="AE240" s="6" t="str">
        <f t="shared" si="59"/>
        <v>/</v>
      </c>
      <c r="AF240" s="6" t="str" cm="1">
        <f t="array" aca="1" ref="AF240" ca="1">IF(AE240="/",INDEX(INDIRECT(C240&amp;IF(J240="","_dur","_moll")),F240+H240*2+IF(AND(G240=7,H240=2,K240="+"),-2),IF(E240="",1,E240)+IF(AND(G240=7,H240=2,K240="+"),2)),"")</f>
        <v>G</v>
      </c>
      <c r="AL240" s="7" t="str" cm="1">
        <f t="array" aca="1" ref="AL240" ca="1">_xlfn.IFS(M240="x","",AK240&lt;&gt;"",AK240,TRUE,_xlfn.TEXTJOIN("",TRUE,Q240:AJ240))</f>
        <v/>
      </c>
    </row>
    <row r="241" spans="1:38" ht="16.5" customHeight="1" x14ac:dyDescent="0.4">
      <c r="A241" s="6">
        <v>0</v>
      </c>
      <c r="C241" s="7" t="str">
        <f t="shared" ca="1" si="46"/>
        <v>C</v>
      </c>
      <c r="D241" s="7" t="str">
        <f t="shared" si="48"/>
        <v>dur</v>
      </c>
      <c r="F241" s="6">
        <v>2</v>
      </c>
      <c r="G241" s="6">
        <v>9</v>
      </c>
      <c r="H241" s="6">
        <v>2</v>
      </c>
      <c r="I241" s="6">
        <v>8</v>
      </c>
      <c r="J241" s="6">
        <v>0</v>
      </c>
      <c r="M241" s="6" t="s">
        <v>49</v>
      </c>
      <c r="P241" s="7" t="str">
        <f t="shared" si="49"/>
        <v/>
      </c>
      <c r="Q241" s="6" t="str" cm="1">
        <f t="array" aca="1" ref="Q241" ca="1">INDEX(INDIRECT(C241&amp;IF(J241="","_dur","_moll")),F241+IF(I241=8,2),IF(E241="",1,E241))</f>
        <v>F</v>
      </c>
      <c r="R241" s="6" t="str">
        <f t="shared" si="50"/>
        <v/>
      </c>
      <c r="S241" s="6" t="str">
        <f t="shared" si="51"/>
        <v>m</v>
      </c>
      <c r="T241" s="6" t="str">
        <f t="shared" si="52"/>
        <v/>
      </c>
      <c r="U241" s="6" t="str">
        <f t="shared" si="53"/>
        <v/>
      </c>
      <c r="V241" s="6" t="str">
        <f t="shared" si="54"/>
        <v/>
      </c>
      <c r="W241" s="6" t="str">
        <f t="shared" si="55"/>
        <v/>
      </c>
      <c r="X241" s="6" t="str">
        <f t="shared" si="56"/>
        <v/>
      </c>
      <c r="Y241" s="6" t="str">
        <f t="shared" si="57"/>
        <v/>
      </c>
      <c r="Z241" s="6" t="str" cm="1">
        <f t="array" ref="Z241">_xlfn.IFS(OR(AND(F241=2,G241=7,J241&lt;&gt;""),AND(F241=5,G241=9,H241&gt;=1,I241=8,J241=""),AND(F241=5,G241=9,I241="",J241&lt;&gt;"")),"♭",AND(G241=7,K241="+"),"♯",TRUE,"")</f>
        <v/>
      </c>
      <c r="AA241" s="6" t="str">
        <f t="shared" si="58"/>
        <v/>
      </c>
      <c r="AC241" s="6" t="str">
        <f t="shared" si="60"/>
        <v/>
      </c>
      <c r="AD241" s="6" t="str">
        <f t="shared" si="61"/>
        <v/>
      </c>
      <c r="AE241" s="6" t="str">
        <f t="shared" si="59"/>
        <v>/</v>
      </c>
      <c r="AF241" s="6" t="str" cm="1">
        <f t="array" aca="1" ref="AF241" ca="1">IF(AE241="/",INDEX(INDIRECT(C241&amp;IF(J241="","_dur","_moll")),F241+H241*2+IF(AND(G241=7,H241=2,K241="+"),-2),IF(E241="",1,E241)+IF(AND(G241=7,H241=2,K241="+"),2)),"")</f>
        <v>A♭</v>
      </c>
      <c r="AL241" s="7" t="str" cm="1">
        <f t="array" aca="1" ref="AL241" ca="1">_xlfn.IFS(M241="x","",AK241&lt;&gt;"",AK241,TRUE,_xlfn.TEXTJOIN("",TRUE,Q241:AJ241))</f>
        <v/>
      </c>
    </row>
    <row r="242" spans="1:38" ht="16.5" customHeight="1" x14ac:dyDescent="0.4">
      <c r="A242" s="6">
        <v>0</v>
      </c>
      <c r="C242" s="7" t="str">
        <f t="shared" ca="1" si="46"/>
        <v>C</v>
      </c>
      <c r="D242" s="7" t="str">
        <f t="shared" si="48"/>
        <v>dur</v>
      </c>
      <c r="F242" s="6">
        <v>3</v>
      </c>
      <c r="G242" s="6">
        <v>9</v>
      </c>
      <c r="H242" s="6">
        <v>2</v>
      </c>
      <c r="I242" s="6">
        <v>8</v>
      </c>
      <c r="J242" s="6">
        <v>0</v>
      </c>
      <c r="M242" s="6" t="s">
        <v>49</v>
      </c>
      <c r="P242" s="7" t="str">
        <f t="shared" si="49"/>
        <v/>
      </c>
      <c r="Q242" s="6" t="str" cm="1">
        <f t="array" aca="1" ref="Q242" ca="1">INDEX(INDIRECT(C242&amp;IF(J242="","_dur","_moll")),F242+IF(I242=8,2),IF(E242="",1,E242))</f>
        <v>G</v>
      </c>
      <c r="R242" s="6" t="str">
        <f t="shared" si="50"/>
        <v/>
      </c>
      <c r="S242" s="6" t="str">
        <f t="shared" si="51"/>
        <v/>
      </c>
      <c r="T242" s="6" t="str">
        <f t="shared" si="52"/>
        <v/>
      </c>
      <c r="U242" s="6" t="str">
        <f t="shared" si="53"/>
        <v/>
      </c>
      <c r="V242" s="6" t="str">
        <f t="shared" si="54"/>
        <v/>
      </c>
      <c r="W242" s="6" t="str">
        <f t="shared" si="55"/>
        <v/>
      </c>
      <c r="X242" s="6" t="str">
        <f t="shared" si="56"/>
        <v/>
      </c>
      <c r="Y242" s="6" t="str">
        <f t="shared" si="57"/>
        <v/>
      </c>
      <c r="Z242" s="6" t="str" cm="1">
        <f t="array" ref="Z242">_xlfn.IFS(OR(AND(F242=2,G242=7,J242&lt;&gt;""),AND(F242=5,G242=9,H242&gt;=1,I242=8,J242=""),AND(F242=5,G242=9,I242="",J242&lt;&gt;"")),"♭",AND(G242=7,K242="+"),"♯",TRUE,"")</f>
        <v/>
      </c>
      <c r="AA242" s="6" t="str">
        <f t="shared" si="58"/>
        <v/>
      </c>
      <c r="AC242" s="6" t="str">
        <f t="shared" si="60"/>
        <v/>
      </c>
      <c r="AD242" s="6" t="str">
        <f t="shared" si="61"/>
        <v/>
      </c>
      <c r="AE242" s="6" t="str">
        <f t="shared" si="59"/>
        <v>/</v>
      </c>
      <c r="AF242" s="6" t="str" cm="1">
        <f t="array" aca="1" ref="AF242" ca="1">IF(AE242="/",INDEX(INDIRECT(C242&amp;IF(J242="","_dur","_moll")),F242+H242*2+IF(AND(G242=7,H242=2,K242="+"),-2),IF(E242="",1,E242)+IF(AND(G242=7,H242=2,K242="+"),2)),"")</f>
        <v>B</v>
      </c>
      <c r="AL242" s="7" t="str" cm="1">
        <f t="array" aca="1" ref="AL242" ca="1">_xlfn.IFS(M242="x","",AK242&lt;&gt;"",AK242,TRUE,_xlfn.TEXTJOIN("",TRUE,Q242:AJ242))</f>
        <v/>
      </c>
    </row>
    <row r="243" spans="1:38" ht="16.5" customHeight="1" x14ac:dyDescent="0.4">
      <c r="A243" s="6">
        <v>0</v>
      </c>
      <c r="C243" s="7" t="str">
        <f t="shared" ca="1" si="46"/>
        <v>C</v>
      </c>
      <c r="D243" s="7" t="str">
        <f t="shared" si="48"/>
        <v>dur</v>
      </c>
      <c r="F243" s="6">
        <v>4</v>
      </c>
      <c r="G243" s="6">
        <v>9</v>
      </c>
      <c r="H243" s="6">
        <v>2</v>
      </c>
      <c r="I243" s="6">
        <v>8</v>
      </c>
      <c r="J243" s="6">
        <v>0</v>
      </c>
      <c r="M243" s="6" t="s">
        <v>49</v>
      </c>
      <c r="P243" s="7" t="str">
        <f t="shared" si="49"/>
        <v/>
      </c>
      <c r="Q243" s="6" t="str" cm="1">
        <f t="array" aca="1" ref="Q243" ca="1">INDEX(INDIRECT(C243&amp;IF(J243="","_dur","_moll")),F243+IF(I243=8,2),IF(E243="",1,E243))</f>
        <v>A♭</v>
      </c>
      <c r="R243" s="6" t="str">
        <f t="shared" si="50"/>
        <v/>
      </c>
      <c r="S243" s="6" t="str">
        <f t="shared" si="51"/>
        <v>m</v>
      </c>
      <c r="T243" s="6" t="str">
        <f t="shared" si="52"/>
        <v/>
      </c>
      <c r="U243" s="6" t="str">
        <f t="shared" si="53"/>
        <v/>
      </c>
      <c r="V243" s="6" t="str">
        <f t="shared" si="54"/>
        <v/>
      </c>
      <c r="W243" s="6" t="str">
        <f t="shared" si="55"/>
        <v/>
      </c>
      <c r="X243" s="6" t="str">
        <f t="shared" si="56"/>
        <v/>
      </c>
      <c r="Y243" s="6" t="str">
        <f t="shared" si="57"/>
        <v/>
      </c>
      <c r="Z243" s="6" t="str" cm="1">
        <f t="array" ref="Z243">_xlfn.IFS(OR(AND(F243=2,G243=7,J243&lt;&gt;""),AND(F243=5,G243=9,H243&gt;=1,I243=8,J243=""),AND(F243=5,G243=9,I243="",J243&lt;&gt;"")),"♭",AND(G243=7,K243="+"),"♯",TRUE,"")</f>
        <v/>
      </c>
      <c r="AA243" s="6" t="str">
        <f t="shared" si="58"/>
        <v/>
      </c>
      <c r="AC243" s="6" t="str">
        <f t="shared" si="60"/>
        <v/>
      </c>
      <c r="AD243" s="6" t="str">
        <f t="shared" si="61"/>
        <v/>
      </c>
      <c r="AE243" s="6" t="str">
        <f t="shared" si="59"/>
        <v>/</v>
      </c>
      <c r="AF243" s="6" t="str" cm="1">
        <f t="array" aca="1" ref="AF243" ca="1">IF(AE243="/",INDEX(INDIRECT(C243&amp;IF(J243="","_dur","_moll")),F243+H243*2+IF(AND(G243=7,H243=2,K243="+"),-2),IF(E243="",1,E243)+IF(AND(G243=7,H243=2,K243="+"),2)),"")</f>
        <v>C</v>
      </c>
      <c r="AL243" s="7" t="str" cm="1">
        <f t="array" aca="1" ref="AL243" ca="1">_xlfn.IFS(M243="x","",AK243&lt;&gt;"",AK243,TRUE,_xlfn.TEXTJOIN("",TRUE,Q243:AJ243))</f>
        <v/>
      </c>
    </row>
    <row r="244" spans="1:38" ht="16.5" customHeight="1" x14ac:dyDescent="0.4">
      <c r="A244" s="6">
        <v>0</v>
      </c>
      <c r="C244" s="7" t="str">
        <f t="shared" ca="1" si="46"/>
        <v>C</v>
      </c>
      <c r="D244" s="7" t="str">
        <f t="shared" si="48"/>
        <v>dur</v>
      </c>
      <c r="F244" s="6">
        <v>5</v>
      </c>
      <c r="G244" s="6">
        <v>9</v>
      </c>
      <c r="H244" s="6">
        <v>2</v>
      </c>
      <c r="I244" s="6">
        <v>8</v>
      </c>
      <c r="J244" s="6">
        <v>0</v>
      </c>
      <c r="P244" s="7" t="str">
        <f t="shared" si="49"/>
        <v>59280</v>
      </c>
      <c r="Q244" s="6" t="str" cm="1">
        <f t="array" aca="1" ref="Q244" ca="1">INDEX(INDIRECT(C244&amp;IF(J244="","_dur","_moll")),F244+IF(I244=8,2),IF(E244="",1,E244))</f>
        <v>B</v>
      </c>
      <c r="R244" s="6" t="str">
        <f t="shared" si="50"/>
        <v/>
      </c>
      <c r="S244" s="6" t="str">
        <f t="shared" si="51"/>
        <v/>
      </c>
      <c r="T244" s="6" t="str">
        <f t="shared" si="52"/>
        <v>dim</v>
      </c>
      <c r="U244" s="6" t="str">
        <f t="shared" si="53"/>
        <v/>
      </c>
      <c r="V244" s="6">
        <f t="shared" si="54"/>
        <v>7</v>
      </c>
      <c r="W244" s="6" t="str">
        <f t="shared" si="55"/>
        <v/>
      </c>
      <c r="X244" s="6" t="str">
        <f t="shared" si="56"/>
        <v/>
      </c>
      <c r="Y244" s="6" t="str">
        <f t="shared" si="57"/>
        <v/>
      </c>
      <c r="Z244" s="6" t="str" cm="1">
        <f t="array" ref="Z244">_xlfn.IFS(OR(AND(F244=2,G244=7,J244&lt;&gt;""),AND(F244=5,G244=9,H244&gt;=1,I244=8,J244=""),AND(F244=5,G244=9,I244="",J244&lt;&gt;"")),"♭",AND(G244=7,K244="+"),"♯",TRUE,"")</f>
        <v/>
      </c>
      <c r="AA244" s="6" t="str">
        <f t="shared" si="58"/>
        <v/>
      </c>
      <c r="AC244" s="6" t="str">
        <f t="shared" si="60"/>
        <v/>
      </c>
      <c r="AD244" s="6" t="str">
        <f t="shared" si="61"/>
        <v/>
      </c>
      <c r="AE244" s="6" t="str">
        <f t="shared" si="59"/>
        <v>/</v>
      </c>
      <c r="AF244" s="6" t="str" cm="1">
        <f t="array" aca="1" ref="AF244" ca="1">IF(AE244="/",INDEX(INDIRECT(C244&amp;IF(J244="","_dur","_moll")),F244+H244*2+IF(AND(G244=7,H244=2,K244="+"),-2),IF(E244="",1,E244)+IF(AND(G244=7,H244=2,K244="+"),2)),"")</f>
        <v>D</v>
      </c>
      <c r="AL244" s="7" t="str" cm="1">
        <f t="array" aca="1" ref="AL244" ca="1">_xlfn.IFS(M244="x","",AK244&lt;&gt;"",AK244,TRUE,_xlfn.TEXTJOIN("",TRUE,Q244:AJ244))</f>
        <v>Bdim7/D</v>
      </c>
    </row>
    <row r="245" spans="1:38" ht="16.5" customHeight="1" x14ac:dyDescent="0.4">
      <c r="A245" s="6">
        <v>0</v>
      </c>
      <c r="C245" s="7" t="str">
        <f t="shared" ca="1" si="46"/>
        <v>C</v>
      </c>
      <c r="D245" s="7" t="str">
        <f t="shared" si="48"/>
        <v>dur</v>
      </c>
      <c r="F245" s="6">
        <v>6</v>
      </c>
      <c r="G245" s="6">
        <v>9</v>
      </c>
      <c r="H245" s="6">
        <v>2</v>
      </c>
      <c r="I245" s="6">
        <v>8</v>
      </c>
      <c r="J245" s="6">
        <v>0</v>
      </c>
      <c r="M245" s="6" t="s">
        <v>49</v>
      </c>
      <c r="P245" s="7" t="str">
        <f t="shared" si="49"/>
        <v/>
      </c>
      <c r="Q245" s="6" t="str" cm="1">
        <f t="array" aca="1" ref="Q245" ca="1">INDEX(INDIRECT(C245&amp;IF(J245="","_dur","_moll")),F245+IF(I245=8,2),IF(E245="",1,E245))</f>
        <v>C</v>
      </c>
      <c r="R245" s="6" t="str">
        <f t="shared" si="50"/>
        <v/>
      </c>
      <c r="S245" s="6" t="str">
        <f t="shared" si="51"/>
        <v/>
      </c>
      <c r="T245" s="6" t="str">
        <f t="shared" si="52"/>
        <v/>
      </c>
      <c r="U245" s="6" t="str">
        <f t="shared" si="53"/>
        <v/>
      </c>
      <c r="V245" s="6" t="str">
        <f t="shared" si="54"/>
        <v/>
      </c>
      <c r="W245" s="6" t="str">
        <f t="shared" si="55"/>
        <v/>
      </c>
      <c r="X245" s="6" t="str">
        <f t="shared" si="56"/>
        <v/>
      </c>
      <c r="Y245" s="6" t="str">
        <f t="shared" si="57"/>
        <v/>
      </c>
      <c r="Z245" s="6" t="str" cm="1">
        <f t="array" ref="Z245">_xlfn.IFS(OR(AND(F245=2,G245=7,J245&lt;&gt;""),AND(F245=5,G245=9,H245&gt;=1,I245=8,J245=""),AND(F245=5,G245=9,I245="",J245&lt;&gt;"")),"♭",AND(G245=7,K245="+"),"♯",TRUE,"")</f>
        <v/>
      </c>
      <c r="AA245" s="6" t="str">
        <f t="shared" si="58"/>
        <v/>
      </c>
      <c r="AC245" s="6" t="str">
        <f t="shared" si="60"/>
        <v/>
      </c>
      <c r="AD245" s="6" t="str">
        <f t="shared" si="61"/>
        <v/>
      </c>
      <c r="AE245" s="6" t="str">
        <f t="shared" si="59"/>
        <v>/</v>
      </c>
      <c r="AF245" s="6" t="str" cm="1">
        <f t="array" aca="1" ref="AF245" ca="1">IF(AE245="/",INDEX(INDIRECT(C245&amp;IF(J245="","_dur","_moll")),F245+H245*2+IF(AND(G245=7,H245=2,K245="+"),-2),IF(E245="",1,E245)+IF(AND(G245=7,H245=2,K245="+"),2)),"")</f>
        <v>E♭</v>
      </c>
      <c r="AL245" s="7" t="str" cm="1">
        <f t="array" aca="1" ref="AL245" ca="1">_xlfn.IFS(M245="x","",AK245&lt;&gt;"",AK245,TRUE,_xlfn.TEXTJOIN("",TRUE,Q245:AJ245))</f>
        <v/>
      </c>
    </row>
    <row r="246" spans="1:38" ht="16.5" customHeight="1" x14ac:dyDescent="0.4">
      <c r="A246" s="6">
        <v>0</v>
      </c>
      <c r="C246" s="7" t="str">
        <f t="shared" ca="1" si="46"/>
        <v>C</v>
      </c>
      <c r="D246" s="7" t="str">
        <f t="shared" si="48"/>
        <v>dur</v>
      </c>
      <c r="F246" s="6">
        <v>7</v>
      </c>
      <c r="G246" s="6">
        <v>9</v>
      </c>
      <c r="H246" s="6">
        <v>2</v>
      </c>
      <c r="I246" s="6">
        <v>8</v>
      </c>
      <c r="J246" s="6">
        <v>0</v>
      </c>
      <c r="M246" s="6" t="s">
        <v>49</v>
      </c>
      <c r="P246" s="7" t="str">
        <f t="shared" si="49"/>
        <v/>
      </c>
      <c r="Q246" s="6" t="str" cm="1">
        <f t="array" aca="1" ref="Q246" ca="1">INDEX(INDIRECT(C246&amp;IF(J246="","_dur","_moll")),F246+IF(I246=8,2),IF(E246="",1,E246))</f>
        <v>D</v>
      </c>
      <c r="R246" s="6" t="str">
        <f t="shared" si="50"/>
        <v/>
      </c>
      <c r="S246" s="6" t="str">
        <f t="shared" si="51"/>
        <v/>
      </c>
      <c r="T246" s="6" t="str">
        <f t="shared" si="52"/>
        <v/>
      </c>
      <c r="U246" s="6" t="str">
        <f t="shared" si="53"/>
        <v/>
      </c>
      <c r="V246" s="6" t="str">
        <f t="shared" si="54"/>
        <v/>
      </c>
      <c r="W246" s="6" t="str">
        <f t="shared" si="55"/>
        <v/>
      </c>
      <c r="X246" s="6" t="str">
        <f t="shared" si="56"/>
        <v/>
      </c>
      <c r="Y246" s="6" t="str">
        <f t="shared" si="57"/>
        <v/>
      </c>
      <c r="Z246" s="6" t="str" cm="1">
        <f t="array" ref="Z246">_xlfn.IFS(OR(AND(F246=2,G246=7,J246&lt;&gt;""),AND(F246=5,G246=9,H246&gt;=1,I246=8,J246=""),AND(F246=5,G246=9,I246="",J246&lt;&gt;"")),"♭",AND(G246=7,K246="+"),"♯",TRUE,"")</f>
        <v/>
      </c>
      <c r="AA246" s="6" t="str">
        <f t="shared" si="58"/>
        <v/>
      </c>
      <c r="AC246" s="6" t="str">
        <f t="shared" si="60"/>
        <v/>
      </c>
      <c r="AD246" s="6" t="str">
        <f t="shared" si="61"/>
        <v/>
      </c>
      <c r="AE246" s="6" t="str">
        <f t="shared" si="59"/>
        <v>/</v>
      </c>
      <c r="AF246" s="6" t="str" cm="1">
        <f t="array" aca="1" ref="AF246" ca="1">IF(AE246="/",INDEX(INDIRECT(C246&amp;IF(J246="","_dur","_moll")),F246+H246*2+IF(AND(G246=7,H246=2,K246="+"),-2),IF(E246="",1,E246)+IF(AND(G246=7,H246=2,K246="+"),2)),"")</f>
        <v>F</v>
      </c>
      <c r="AL246" s="7" t="str" cm="1">
        <f t="array" aca="1" ref="AL246" ca="1">_xlfn.IFS(M246="x","",AK246&lt;&gt;"",AK246,TRUE,_xlfn.TEXTJOIN("",TRUE,Q246:AJ246))</f>
        <v/>
      </c>
    </row>
    <row r="247" spans="1:38" ht="16.5" customHeight="1" x14ac:dyDescent="0.4">
      <c r="A247" s="6">
        <v>0</v>
      </c>
      <c r="C247" s="7" t="str">
        <f t="shared" ca="1" si="46"/>
        <v>C</v>
      </c>
      <c r="D247" s="7" t="str">
        <f t="shared" si="48"/>
        <v>dur</v>
      </c>
      <c r="F247" s="6">
        <v>1</v>
      </c>
      <c r="G247" s="6">
        <v>9</v>
      </c>
      <c r="H247" s="6">
        <v>3</v>
      </c>
      <c r="I247" s="6">
        <v>8</v>
      </c>
      <c r="J247" s="6">
        <v>0</v>
      </c>
      <c r="M247" s="6" t="s">
        <v>49</v>
      </c>
      <c r="P247" s="7" t="str">
        <f t="shared" si="49"/>
        <v/>
      </c>
      <c r="Q247" s="6" t="str" cm="1">
        <f t="array" aca="1" ref="Q247" ca="1">INDEX(INDIRECT(C247&amp;IF(J247="","_dur","_moll")),F247+IF(I247=8,2),IF(E247="",1,E247))</f>
        <v>E♭</v>
      </c>
      <c r="R247" s="6" t="str">
        <f t="shared" si="50"/>
        <v/>
      </c>
      <c r="S247" s="6" t="str">
        <f t="shared" si="51"/>
        <v/>
      </c>
      <c r="T247" s="6" t="str">
        <f t="shared" si="52"/>
        <v/>
      </c>
      <c r="U247" s="6" t="str">
        <f t="shared" si="53"/>
        <v/>
      </c>
      <c r="V247" s="6" t="str">
        <f t="shared" si="54"/>
        <v/>
      </c>
      <c r="W247" s="6" t="str">
        <f t="shared" si="55"/>
        <v/>
      </c>
      <c r="X247" s="6" t="str">
        <f t="shared" si="56"/>
        <v/>
      </c>
      <c r="Y247" s="6" t="str">
        <f t="shared" si="57"/>
        <v/>
      </c>
      <c r="Z247" s="6" t="str" cm="1">
        <f t="array" ref="Z247">_xlfn.IFS(OR(AND(F247=2,G247=7,J247&lt;&gt;""),AND(F247=5,G247=9,H247&gt;=1,I247=8,J247=""),AND(F247=5,G247=9,I247="",J247&lt;&gt;"")),"♭",AND(G247=7,K247="+"),"♯",TRUE,"")</f>
        <v/>
      </c>
      <c r="AA247" s="6" t="str">
        <f t="shared" si="58"/>
        <v/>
      </c>
      <c r="AC247" s="6" t="str">
        <f t="shared" si="60"/>
        <v/>
      </c>
      <c r="AD247" s="6" t="str">
        <f t="shared" si="61"/>
        <v/>
      </c>
      <c r="AE247" s="6" t="str">
        <f t="shared" si="59"/>
        <v>/</v>
      </c>
      <c r="AF247" s="6" t="str" cm="1">
        <f t="array" aca="1" ref="AF247" ca="1">IF(AE247="/",INDEX(INDIRECT(C247&amp;IF(J247="","_dur","_moll")),F247+H247*2+IF(AND(G247=7,H247=2,K247="+"),-2),IF(E247="",1,E247)+IF(AND(G247=7,H247=2,K247="+"),2)),"")</f>
        <v>B</v>
      </c>
      <c r="AL247" s="7" t="str" cm="1">
        <f t="array" aca="1" ref="AL247" ca="1">_xlfn.IFS(M247="x","",AK247&lt;&gt;"",AK247,TRUE,_xlfn.TEXTJOIN("",TRUE,Q247:AJ247))</f>
        <v/>
      </c>
    </row>
    <row r="248" spans="1:38" ht="16.5" customHeight="1" x14ac:dyDescent="0.4">
      <c r="A248" s="6">
        <v>0</v>
      </c>
      <c r="C248" s="7" t="str">
        <f t="shared" ca="1" si="46"/>
        <v>C</v>
      </c>
      <c r="D248" s="7" t="str">
        <f t="shared" si="48"/>
        <v>dur</v>
      </c>
      <c r="F248" s="6">
        <v>2</v>
      </c>
      <c r="G248" s="6">
        <v>9</v>
      </c>
      <c r="H248" s="6">
        <v>3</v>
      </c>
      <c r="I248" s="6">
        <v>8</v>
      </c>
      <c r="J248" s="6">
        <v>0</v>
      </c>
      <c r="M248" s="6" t="s">
        <v>49</v>
      </c>
      <c r="P248" s="7" t="str">
        <f t="shared" si="49"/>
        <v/>
      </c>
      <c r="Q248" s="6" t="str" cm="1">
        <f t="array" aca="1" ref="Q248" ca="1">INDEX(INDIRECT(C248&amp;IF(J248="","_dur","_moll")),F248+IF(I248=8,2),IF(E248="",1,E248))</f>
        <v>F</v>
      </c>
      <c r="R248" s="6" t="str">
        <f t="shared" si="50"/>
        <v/>
      </c>
      <c r="S248" s="6" t="str">
        <f t="shared" si="51"/>
        <v>m</v>
      </c>
      <c r="T248" s="6" t="str">
        <f t="shared" si="52"/>
        <v/>
      </c>
      <c r="U248" s="6" t="str">
        <f t="shared" si="53"/>
        <v/>
      </c>
      <c r="V248" s="6" t="str">
        <f t="shared" si="54"/>
        <v/>
      </c>
      <c r="W248" s="6" t="str">
        <f t="shared" si="55"/>
        <v/>
      </c>
      <c r="X248" s="6" t="str">
        <f t="shared" si="56"/>
        <v/>
      </c>
      <c r="Y248" s="6" t="str">
        <f t="shared" si="57"/>
        <v/>
      </c>
      <c r="Z248" s="6" t="str" cm="1">
        <f t="array" ref="Z248">_xlfn.IFS(OR(AND(F248=2,G248=7,J248&lt;&gt;""),AND(F248=5,G248=9,H248&gt;=1,I248=8,J248=""),AND(F248=5,G248=9,I248="",J248&lt;&gt;"")),"♭",AND(G248=7,K248="+"),"♯",TRUE,"")</f>
        <v/>
      </c>
      <c r="AA248" s="6" t="str">
        <f t="shared" si="58"/>
        <v/>
      </c>
      <c r="AC248" s="6" t="str">
        <f t="shared" si="60"/>
        <v/>
      </c>
      <c r="AD248" s="6" t="str">
        <f t="shared" si="61"/>
        <v/>
      </c>
      <c r="AE248" s="6" t="str">
        <f t="shared" si="59"/>
        <v>/</v>
      </c>
      <c r="AF248" s="6" t="str" cm="1">
        <f t="array" aca="1" ref="AF248" ca="1">IF(AE248="/",INDEX(INDIRECT(C248&amp;IF(J248="","_dur","_moll")),F248+H248*2+IF(AND(G248=7,H248=2,K248="+"),-2),IF(E248="",1,E248)+IF(AND(G248=7,H248=2,K248="+"),2)),"")</f>
        <v>C</v>
      </c>
      <c r="AL248" s="7" t="str" cm="1">
        <f t="array" aca="1" ref="AL248" ca="1">_xlfn.IFS(M248="x","",AK248&lt;&gt;"",AK248,TRUE,_xlfn.TEXTJOIN("",TRUE,Q248:AJ248))</f>
        <v/>
      </c>
    </row>
    <row r="249" spans="1:38" ht="16.5" customHeight="1" x14ac:dyDescent="0.4">
      <c r="A249" s="6">
        <v>0</v>
      </c>
      <c r="C249" s="7" t="str">
        <f t="shared" ca="1" si="46"/>
        <v>C</v>
      </c>
      <c r="D249" s="7" t="str">
        <f t="shared" si="48"/>
        <v>dur</v>
      </c>
      <c r="F249" s="6">
        <v>3</v>
      </c>
      <c r="G249" s="6">
        <v>9</v>
      </c>
      <c r="H249" s="6">
        <v>3</v>
      </c>
      <c r="I249" s="6">
        <v>8</v>
      </c>
      <c r="J249" s="6">
        <v>0</v>
      </c>
      <c r="M249" s="6" t="s">
        <v>49</v>
      </c>
      <c r="P249" s="7" t="str">
        <f t="shared" si="49"/>
        <v/>
      </c>
      <c r="Q249" s="6" t="str" cm="1">
        <f t="array" aca="1" ref="Q249" ca="1">INDEX(INDIRECT(C249&amp;IF(J249="","_dur","_moll")),F249+IF(I249=8,2),IF(E249="",1,E249))</f>
        <v>G</v>
      </c>
      <c r="R249" s="6" t="str">
        <f t="shared" si="50"/>
        <v/>
      </c>
      <c r="S249" s="6" t="str">
        <f t="shared" si="51"/>
        <v/>
      </c>
      <c r="T249" s="6" t="str">
        <f t="shared" si="52"/>
        <v/>
      </c>
      <c r="U249" s="6" t="str">
        <f t="shared" si="53"/>
        <v/>
      </c>
      <c r="V249" s="6" t="str">
        <f t="shared" si="54"/>
        <v/>
      </c>
      <c r="W249" s="6" t="str">
        <f t="shared" si="55"/>
        <v/>
      </c>
      <c r="X249" s="6" t="str">
        <f t="shared" si="56"/>
        <v/>
      </c>
      <c r="Y249" s="6" t="str">
        <f t="shared" si="57"/>
        <v/>
      </c>
      <c r="Z249" s="6" t="str" cm="1">
        <f t="array" ref="Z249">_xlfn.IFS(OR(AND(F249=2,G249=7,J249&lt;&gt;""),AND(F249=5,G249=9,H249&gt;=1,I249=8,J249=""),AND(F249=5,G249=9,I249="",J249&lt;&gt;"")),"♭",AND(G249=7,K249="+"),"♯",TRUE,"")</f>
        <v/>
      </c>
      <c r="AA249" s="6" t="str">
        <f t="shared" si="58"/>
        <v/>
      </c>
      <c r="AC249" s="6" t="str">
        <f t="shared" si="60"/>
        <v/>
      </c>
      <c r="AD249" s="6" t="str">
        <f t="shared" si="61"/>
        <v/>
      </c>
      <c r="AE249" s="6" t="str">
        <f t="shared" si="59"/>
        <v>/</v>
      </c>
      <c r="AF249" s="6" t="str" cm="1">
        <f t="array" aca="1" ref="AF249" ca="1">IF(AE249="/",INDEX(INDIRECT(C249&amp;IF(J249="","_dur","_moll")),F249+H249*2+IF(AND(G249=7,H249=2,K249="+"),-2),IF(E249="",1,E249)+IF(AND(G249=7,H249=2,K249="+"),2)),"")</f>
        <v>D</v>
      </c>
      <c r="AL249" s="7" t="str" cm="1">
        <f t="array" aca="1" ref="AL249" ca="1">_xlfn.IFS(M249="x","",AK249&lt;&gt;"",AK249,TRUE,_xlfn.TEXTJOIN("",TRUE,Q249:AJ249))</f>
        <v/>
      </c>
    </row>
    <row r="250" spans="1:38" ht="16.5" customHeight="1" x14ac:dyDescent="0.4">
      <c r="A250" s="6">
        <v>0</v>
      </c>
      <c r="C250" s="7" t="str">
        <f t="shared" ca="1" si="46"/>
        <v>C</v>
      </c>
      <c r="D250" s="7" t="str">
        <f t="shared" si="48"/>
        <v>dur</v>
      </c>
      <c r="F250" s="6">
        <v>4</v>
      </c>
      <c r="G250" s="6">
        <v>9</v>
      </c>
      <c r="H250" s="6">
        <v>3</v>
      </c>
      <c r="I250" s="6">
        <v>8</v>
      </c>
      <c r="J250" s="6">
        <v>0</v>
      </c>
      <c r="M250" s="6" t="s">
        <v>49</v>
      </c>
      <c r="P250" s="7" t="str">
        <f t="shared" si="49"/>
        <v/>
      </c>
      <c r="Q250" s="6" t="str" cm="1">
        <f t="array" aca="1" ref="Q250" ca="1">INDEX(INDIRECT(C250&amp;IF(J250="","_dur","_moll")),F250+IF(I250=8,2),IF(E250="",1,E250))</f>
        <v>A♭</v>
      </c>
      <c r="R250" s="6" t="str">
        <f t="shared" si="50"/>
        <v/>
      </c>
      <c r="S250" s="6" t="str">
        <f t="shared" si="51"/>
        <v>m</v>
      </c>
      <c r="T250" s="6" t="str">
        <f t="shared" si="52"/>
        <v/>
      </c>
      <c r="U250" s="6" t="str">
        <f t="shared" si="53"/>
        <v/>
      </c>
      <c r="V250" s="6" t="str">
        <f t="shared" si="54"/>
        <v/>
      </c>
      <c r="W250" s="6" t="str">
        <f t="shared" si="55"/>
        <v/>
      </c>
      <c r="X250" s="6" t="str">
        <f t="shared" si="56"/>
        <v/>
      </c>
      <c r="Y250" s="6" t="str">
        <f t="shared" si="57"/>
        <v/>
      </c>
      <c r="Z250" s="6" t="str" cm="1">
        <f t="array" ref="Z250">_xlfn.IFS(OR(AND(F250=2,G250=7,J250&lt;&gt;""),AND(F250=5,G250=9,H250&gt;=1,I250=8,J250=""),AND(F250=5,G250=9,I250="",J250&lt;&gt;"")),"♭",AND(G250=7,K250="+"),"♯",TRUE,"")</f>
        <v/>
      </c>
      <c r="AA250" s="6" t="str">
        <f t="shared" si="58"/>
        <v/>
      </c>
      <c r="AC250" s="6" t="str">
        <f t="shared" si="60"/>
        <v/>
      </c>
      <c r="AD250" s="6" t="str">
        <f t="shared" si="61"/>
        <v/>
      </c>
      <c r="AE250" s="6" t="str">
        <f t="shared" si="59"/>
        <v>/</v>
      </c>
      <c r="AF250" s="6" t="str" cm="1">
        <f t="array" aca="1" ref="AF250" ca="1">IF(AE250="/",INDEX(INDIRECT(C250&amp;IF(J250="","_dur","_moll")),F250+H250*2+IF(AND(G250=7,H250=2,K250="+"),-2),IF(E250="",1,E250)+IF(AND(G250=7,H250=2,K250="+"),2)),"")</f>
        <v>E♭</v>
      </c>
      <c r="AL250" s="7" t="str" cm="1">
        <f t="array" aca="1" ref="AL250" ca="1">_xlfn.IFS(M250="x","",AK250&lt;&gt;"",AK250,TRUE,_xlfn.TEXTJOIN("",TRUE,Q250:AJ250))</f>
        <v/>
      </c>
    </row>
    <row r="251" spans="1:38" ht="16.5" customHeight="1" x14ac:dyDescent="0.4">
      <c r="A251" s="6">
        <v>0</v>
      </c>
      <c r="C251" s="7" t="str">
        <f t="shared" ca="1" si="46"/>
        <v>C</v>
      </c>
      <c r="D251" s="7" t="str">
        <f t="shared" si="48"/>
        <v>dur</v>
      </c>
      <c r="F251" s="6">
        <v>5</v>
      </c>
      <c r="G251" s="6">
        <v>9</v>
      </c>
      <c r="H251" s="6">
        <v>3</v>
      </c>
      <c r="I251" s="6">
        <v>8</v>
      </c>
      <c r="J251" s="6">
        <v>0</v>
      </c>
      <c r="P251" s="7" t="str">
        <f t="shared" si="49"/>
        <v>59380</v>
      </c>
      <c r="Q251" s="6" t="str" cm="1">
        <f t="array" aca="1" ref="Q251" ca="1">INDEX(INDIRECT(C251&amp;IF(J251="","_dur","_moll")),F251+IF(I251=8,2),IF(E251="",1,E251))</f>
        <v>B</v>
      </c>
      <c r="R251" s="6" t="str">
        <f t="shared" si="50"/>
        <v/>
      </c>
      <c r="S251" s="6" t="str">
        <f t="shared" si="51"/>
        <v/>
      </c>
      <c r="T251" s="6" t="str">
        <f t="shared" si="52"/>
        <v>dim</v>
      </c>
      <c r="U251" s="6" t="str">
        <f t="shared" si="53"/>
        <v/>
      </c>
      <c r="V251" s="6">
        <f t="shared" si="54"/>
        <v>7</v>
      </c>
      <c r="W251" s="6" t="str">
        <f t="shared" si="55"/>
        <v/>
      </c>
      <c r="X251" s="6" t="str">
        <f t="shared" si="56"/>
        <v/>
      </c>
      <c r="Y251" s="6" t="str">
        <f t="shared" si="57"/>
        <v/>
      </c>
      <c r="Z251" s="6" t="str" cm="1">
        <f t="array" ref="Z251">_xlfn.IFS(OR(AND(F251=2,G251=7,J251&lt;&gt;""),AND(F251=5,G251=9,H251&gt;=1,I251=8,J251=""),AND(F251=5,G251=9,I251="",J251&lt;&gt;"")),"♭",AND(G251=7,K251="+"),"♯",TRUE,"")</f>
        <v/>
      </c>
      <c r="AA251" s="6" t="str">
        <f t="shared" si="58"/>
        <v/>
      </c>
      <c r="AC251" s="6" t="str">
        <f t="shared" si="60"/>
        <v/>
      </c>
      <c r="AD251" s="6" t="str">
        <f t="shared" si="61"/>
        <v/>
      </c>
      <c r="AE251" s="6" t="str">
        <f t="shared" si="59"/>
        <v>/</v>
      </c>
      <c r="AF251" s="6" t="str" cm="1">
        <f t="array" aca="1" ref="AF251" ca="1">IF(AE251="/",INDEX(INDIRECT(C251&amp;IF(J251="","_dur","_moll")),F251+H251*2+IF(AND(G251=7,H251=2,K251="+"),-2),IF(E251="",1,E251)+IF(AND(G251=7,H251=2,K251="+"),2)),"")</f>
        <v>F</v>
      </c>
      <c r="AL251" s="7" t="str" cm="1">
        <f t="array" aca="1" ref="AL251" ca="1">_xlfn.IFS(M251="x","",AK251&lt;&gt;"",AK251,TRUE,_xlfn.TEXTJOIN("",TRUE,Q251:AJ251))</f>
        <v>Bdim7/F</v>
      </c>
    </row>
    <row r="252" spans="1:38" ht="16.5" customHeight="1" x14ac:dyDescent="0.4">
      <c r="A252" s="6">
        <v>0</v>
      </c>
      <c r="C252" s="7" t="str">
        <f t="shared" ca="1" si="46"/>
        <v>C</v>
      </c>
      <c r="D252" s="7" t="str">
        <f t="shared" si="48"/>
        <v>dur</v>
      </c>
      <c r="F252" s="6">
        <v>6</v>
      </c>
      <c r="G252" s="6">
        <v>9</v>
      </c>
      <c r="H252" s="6">
        <v>3</v>
      </c>
      <c r="I252" s="6">
        <v>8</v>
      </c>
      <c r="J252" s="6">
        <v>0</v>
      </c>
      <c r="M252" s="6" t="s">
        <v>49</v>
      </c>
      <c r="P252" s="7" t="str">
        <f t="shared" si="49"/>
        <v/>
      </c>
      <c r="Q252" s="6" t="str" cm="1">
        <f t="array" aca="1" ref="Q252" ca="1">INDEX(INDIRECT(C252&amp;IF(J252="","_dur","_moll")),F252+IF(I252=8,2),IF(E252="",1,E252))</f>
        <v>C</v>
      </c>
      <c r="R252" s="6" t="str">
        <f t="shared" si="50"/>
        <v/>
      </c>
      <c r="S252" s="6" t="str">
        <f t="shared" si="51"/>
        <v/>
      </c>
      <c r="T252" s="6" t="str">
        <f t="shared" si="52"/>
        <v/>
      </c>
      <c r="U252" s="6" t="str">
        <f t="shared" si="53"/>
        <v/>
      </c>
      <c r="V252" s="6" t="str">
        <f t="shared" si="54"/>
        <v/>
      </c>
      <c r="W252" s="6" t="str">
        <f t="shared" si="55"/>
        <v/>
      </c>
      <c r="X252" s="6" t="str">
        <f t="shared" si="56"/>
        <v/>
      </c>
      <c r="Y252" s="6" t="str">
        <f t="shared" si="57"/>
        <v/>
      </c>
      <c r="Z252" s="6" t="str" cm="1">
        <f t="array" ref="Z252">_xlfn.IFS(OR(AND(F252=2,G252=7,J252&lt;&gt;""),AND(F252=5,G252=9,H252&gt;=1,I252=8,J252=""),AND(F252=5,G252=9,I252="",J252&lt;&gt;"")),"♭",AND(G252=7,K252="+"),"♯",TRUE,"")</f>
        <v/>
      </c>
      <c r="AA252" s="6" t="str">
        <f t="shared" si="58"/>
        <v/>
      </c>
      <c r="AC252" s="6" t="str">
        <f t="shared" si="60"/>
        <v/>
      </c>
      <c r="AD252" s="6" t="str">
        <f t="shared" si="61"/>
        <v/>
      </c>
      <c r="AE252" s="6" t="str">
        <f t="shared" si="59"/>
        <v>/</v>
      </c>
      <c r="AF252" s="6" t="str" cm="1">
        <f t="array" aca="1" ref="AF252" ca="1">IF(AE252="/",INDEX(INDIRECT(C252&amp;IF(J252="","_dur","_moll")),F252+H252*2+IF(AND(G252=7,H252=2,K252="+"),-2),IF(E252="",1,E252)+IF(AND(G252=7,H252=2,K252="+"),2)),"")</f>
        <v>G</v>
      </c>
      <c r="AL252" s="7" t="str" cm="1">
        <f t="array" aca="1" ref="AL252" ca="1">_xlfn.IFS(M252="x","",AK252&lt;&gt;"",AK252,TRUE,_xlfn.TEXTJOIN("",TRUE,Q252:AJ252))</f>
        <v/>
      </c>
    </row>
    <row r="253" spans="1:38" ht="16.5" customHeight="1" x14ac:dyDescent="0.4">
      <c r="A253" s="6">
        <v>0</v>
      </c>
      <c r="C253" s="7" t="str">
        <f t="shared" ca="1" si="46"/>
        <v>C</v>
      </c>
      <c r="D253" s="7" t="str">
        <f t="shared" si="48"/>
        <v>dur</v>
      </c>
      <c r="F253" s="6">
        <v>7</v>
      </c>
      <c r="G253" s="6">
        <v>9</v>
      </c>
      <c r="H253" s="6">
        <v>3</v>
      </c>
      <c r="I253" s="6">
        <v>8</v>
      </c>
      <c r="J253" s="6">
        <v>0</v>
      </c>
      <c r="M253" s="6" t="s">
        <v>49</v>
      </c>
      <c r="P253" s="7" t="str">
        <f t="shared" si="49"/>
        <v/>
      </c>
      <c r="Q253" s="6" t="str" cm="1">
        <f t="array" aca="1" ref="Q253" ca="1">INDEX(INDIRECT(C253&amp;IF(J253="","_dur","_moll")),F253+IF(I253=8,2),IF(E253="",1,E253))</f>
        <v>D</v>
      </c>
      <c r="R253" s="6" t="str">
        <f t="shared" si="50"/>
        <v/>
      </c>
      <c r="S253" s="6" t="str">
        <f t="shared" si="51"/>
        <v/>
      </c>
      <c r="T253" s="6" t="str">
        <f t="shared" si="52"/>
        <v/>
      </c>
      <c r="U253" s="6" t="str">
        <f t="shared" si="53"/>
        <v/>
      </c>
      <c r="V253" s="6" t="str">
        <f t="shared" si="54"/>
        <v/>
      </c>
      <c r="W253" s="6" t="str">
        <f t="shared" si="55"/>
        <v/>
      </c>
      <c r="X253" s="6" t="str">
        <f t="shared" si="56"/>
        <v/>
      </c>
      <c r="Y253" s="6" t="str">
        <f t="shared" si="57"/>
        <v/>
      </c>
      <c r="Z253" s="6" t="str" cm="1">
        <f t="array" ref="Z253">_xlfn.IFS(OR(AND(F253=2,G253=7,J253&lt;&gt;""),AND(F253=5,G253=9,H253&gt;=1,I253=8,J253=""),AND(F253=5,G253=9,I253="",J253&lt;&gt;"")),"♭",AND(G253=7,K253="+"),"♯",TRUE,"")</f>
        <v/>
      </c>
      <c r="AA253" s="6" t="str">
        <f t="shared" si="58"/>
        <v/>
      </c>
      <c r="AC253" s="6" t="str">
        <f t="shared" si="60"/>
        <v/>
      </c>
      <c r="AD253" s="6" t="str">
        <f t="shared" si="61"/>
        <v/>
      </c>
      <c r="AE253" s="6" t="str">
        <f t="shared" si="59"/>
        <v>/</v>
      </c>
      <c r="AF253" s="6" t="str" cm="1">
        <f t="array" aca="1" ref="AF253" ca="1">IF(AE253="/",INDEX(INDIRECT(C253&amp;IF(J253="","_dur","_moll")),F253+H253*2+IF(AND(G253=7,H253=2,K253="+"),-2),IF(E253="",1,E253)+IF(AND(G253=7,H253=2,K253="+"),2)),"")</f>
        <v>A♭</v>
      </c>
      <c r="AL253" s="7" t="str" cm="1">
        <f t="array" aca="1" ref="AL253" ca="1">_xlfn.IFS(M253="x","",AK253&lt;&gt;"",AK253,TRUE,_xlfn.TEXTJOIN("",TRUE,Q253:AJ253))</f>
        <v/>
      </c>
    </row>
    <row r="254" spans="1:38" ht="16.5" customHeight="1" x14ac:dyDescent="0.4">
      <c r="A254" s="6">
        <v>0</v>
      </c>
      <c r="C254" s="7" t="str">
        <f t="shared" ca="1" si="46"/>
        <v>C</v>
      </c>
      <c r="D254" s="7" t="str">
        <f t="shared" si="48"/>
        <v>dur</v>
      </c>
      <c r="E254" s="6">
        <v>1</v>
      </c>
      <c r="F254" s="6">
        <v>5</v>
      </c>
      <c r="M254" s="6" t="s">
        <v>49</v>
      </c>
      <c r="P254" s="7" t="str">
        <f t="shared" si="49"/>
        <v/>
      </c>
      <c r="Q254" s="6" t="str" cm="1">
        <f t="array" aca="1" ref="Q254" ca="1">INDEX(INDIRECT(C254&amp;IF(J254="","_dur","_moll")),F254+IF(I254=8,2),IF(E254="",1,E254))</f>
        <v>G</v>
      </c>
      <c r="R254" s="6" t="str">
        <f t="shared" si="50"/>
        <v/>
      </c>
      <c r="S254" s="6" t="str">
        <f t="shared" si="51"/>
        <v/>
      </c>
      <c r="T254" s="6" t="str">
        <f t="shared" si="52"/>
        <v/>
      </c>
      <c r="U254" s="6" t="str">
        <f t="shared" si="53"/>
        <v/>
      </c>
      <c r="V254" s="6" t="str">
        <f t="shared" si="54"/>
        <v/>
      </c>
      <c r="W254" s="6" t="str">
        <f t="shared" si="55"/>
        <v/>
      </c>
      <c r="X254" s="6" t="str">
        <f t="shared" si="56"/>
        <v/>
      </c>
      <c r="Y254" s="6" t="str">
        <f t="shared" si="57"/>
        <v/>
      </c>
      <c r="Z254" s="6" t="str" cm="1">
        <f t="array" ref="Z254">_xlfn.IFS(OR(AND(F254=2,G254=7,J254&lt;&gt;""),AND(F254=5,G254=9,H254&gt;=1,I254=8,J254=""),AND(F254=5,G254=9,I254="",J254&lt;&gt;"")),"♭",AND(G254=7,K254="+"),"♯",TRUE,"")</f>
        <v/>
      </c>
      <c r="AA254" s="6" t="str">
        <f t="shared" si="58"/>
        <v/>
      </c>
      <c r="AC254" s="6" t="str">
        <f t="shared" si="60"/>
        <v/>
      </c>
      <c r="AD254" s="6" t="str">
        <f t="shared" si="61"/>
        <v/>
      </c>
      <c r="AE254" s="6" t="str">
        <f t="shared" si="59"/>
        <v/>
      </c>
      <c r="AF254" s="6" t="str" cm="1">
        <f t="array" aca="1" ref="AF254" ca="1">IF(AE254="/",INDEX(INDIRECT(C254&amp;IF(J254="","_dur","_moll")),F254+H254*2+IF(AND(G254=7,H254=2,K254="+"),-2),IF(E254="",1,E254)+IF(AND(G254=7,H254=2,K254="+"),2)),"")</f>
        <v/>
      </c>
      <c r="AL254" s="7" t="str" cm="1">
        <f t="array" aca="1" ref="AL254" ca="1">_xlfn.IFS(M254="x","",AK254&lt;&gt;"",AK254,TRUE,_xlfn.TEXTJOIN("",TRUE,Q254:AJ254))</f>
        <v/>
      </c>
    </row>
    <row r="255" spans="1:38" ht="16.5" customHeight="1" x14ac:dyDescent="0.4">
      <c r="A255" s="6">
        <v>0</v>
      </c>
      <c r="C255" s="7" t="str">
        <f t="shared" ca="1" si="46"/>
        <v>C</v>
      </c>
      <c r="D255" s="7" t="str">
        <f t="shared" si="48"/>
        <v>dur</v>
      </c>
      <c r="E255" s="6">
        <v>2</v>
      </c>
      <c r="F255" s="6">
        <v>5</v>
      </c>
      <c r="P255" s="7" t="str">
        <f t="shared" si="49"/>
        <v>25</v>
      </c>
      <c r="Q255" s="6" t="str" cm="1">
        <f t="array" aca="1" ref="Q255" ca="1">INDEX(INDIRECT(C255&amp;IF(J255="","_dur","_moll")),F255+IF(I255=8,2),IF(E255="",1,E255))</f>
        <v>A</v>
      </c>
      <c r="R255" s="6" t="str">
        <f t="shared" si="50"/>
        <v/>
      </c>
      <c r="S255" s="6" t="str">
        <f t="shared" si="51"/>
        <v/>
      </c>
      <c r="T255" s="6" t="str">
        <f t="shared" si="52"/>
        <v/>
      </c>
      <c r="U255" s="6" t="str">
        <f t="shared" si="53"/>
        <v/>
      </c>
      <c r="V255" s="6" t="str">
        <f t="shared" si="54"/>
        <v/>
      </c>
      <c r="W255" s="6" t="str">
        <f t="shared" si="55"/>
        <v/>
      </c>
      <c r="X255" s="6" t="str">
        <f t="shared" si="56"/>
        <v/>
      </c>
      <c r="Y255" s="6" t="str">
        <f t="shared" si="57"/>
        <v/>
      </c>
      <c r="Z255" s="6" t="str" cm="1">
        <f t="array" ref="Z255">_xlfn.IFS(OR(AND(F255=2,G255=7,J255&lt;&gt;""),AND(F255=5,G255=9,H255&gt;=1,I255=8,J255=""),AND(F255=5,G255=9,I255="",J255&lt;&gt;"")),"♭",AND(G255=7,K255="+"),"♯",TRUE,"")</f>
        <v/>
      </c>
      <c r="AA255" s="6" t="str">
        <f t="shared" si="58"/>
        <v/>
      </c>
      <c r="AC255" s="6" t="str">
        <f t="shared" si="60"/>
        <v/>
      </c>
      <c r="AD255" s="6" t="str">
        <f t="shared" si="61"/>
        <v/>
      </c>
      <c r="AE255" s="6" t="str">
        <f t="shared" si="59"/>
        <v/>
      </c>
      <c r="AF255" s="6" t="str" cm="1">
        <f t="array" aca="1" ref="AF255" ca="1">IF(AE255="/",INDEX(INDIRECT(C255&amp;IF(J255="","_dur","_moll")),F255+H255*2+IF(AND(G255=7,H255=2,K255="+"),-2),IF(E255="",1,E255)+IF(AND(G255=7,H255=2,K255="+"),2)),"")</f>
        <v/>
      </c>
      <c r="AL255" s="7" t="str" cm="1">
        <f t="array" aca="1" ref="AL255" ca="1">_xlfn.IFS(M255="x","",AK255&lt;&gt;"",AK255,TRUE,_xlfn.TEXTJOIN("",TRUE,Q255:AJ255))</f>
        <v>A</v>
      </c>
    </row>
    <row r="256" spans="1:38" ht="16.5" customHeight="1" x14ac:dyDescent="0.4">
      <c r="A256" s="6">
        <v>0</v>
      </c>
      <c r="C256" s="7" t="str">
        <f t="shared" ca="1" si="46"/>
        <v>C</v>
      </c>
      <c r="D256" s="7" t="str">
        <f t="shared" si="48"/>
        <v>dur</v>
      </c>
      <c r="E256" s="6">
        <v>3</v>
      </c>
      <c r="F256" s="6">
        <v>5</v>
      </c>
      <c r="P256" s="7" t="str">
        <f t="shared" si="49"/>
        <v>35</v>
      </c>
      <c r="Q256" s="6" t="str" cm="1">
        <f t="array" aca="1" ref="Q256" ca="1">INDEX(INDIRECT(C256&amp;IF(J256="","_dur","_moll")),F256+IF(I256=8,2),IF(E256="",1,E256))</f>
        <v>B</v>
      </c>
      <c r="R256" s="6" t="str">
        <f t="shared" si="50"/>
        <v/>
      </c>
      <c r="S256" s="6" t="str">
        <f t="shared" si="51"/>
        <v/>
      </c>
      <c r="T256" s="6" t="str">
        <f t="shared" si="52"/>
        <v/>
      </c>
      <c r="U256" s="6" t="str">
        <f t="shared" si="53"/>
        <v/>
      </c>
      <c r="V256" s="6" t="str">
        <f t="shared" si="54"/>
        <v/>
      </c>
      <c r="W256" s="6" t="str">
        <f t="shared" si="55"/>
        <v/>
      </c>
      <c r="X256" s="6" t="str">
        <f t="shared" si="56"/>
        <v/>
      </c>
      <c r="Y256" s="6" t="str">
        <f t="shared" si="57"/>
        <v/>
      </c>
      <c r="Z256" s="6" t="str" cm="1">
        <f t="array" ref="Z256">_xlfn.IFS(OR(AND(F256=2,G256=7,J256&lt;&gt;""),AND(F256=5,G256=9,H256&gt;=1,I256=8,J256=""),AND(F256=5,G256=9,I256="",J256&lt;&gt;"")),"♭",AND(G256=7,K256="+"),"♯",TRUE,"")</f>
        <v/>
      </c>
      <c r="AA256" s="6" t="str">
        <f t="shared" si="58"/>
        <v/>
      </c>
      <c r="AC256" s="6" t="str">
        <f t="shared" si="60"/>
        <v/>
      </c>
      <c r="AD256" s="6" t="str">
        <f t="shared" si="61"/>
        <v/>
      </c>
      <c r="AE256" s="6" t="str">
        <f t="shared" si="59"/>
        <v/>
      </c>
      <c r="AF256" s="6" t="str" cm="1">
        <f t="array" aca="1" ref="AF256" ca="1">IF(AE256="/",INDEX(INDIRECT(C256&amp;IF(J256="","_dur","_moll")),F256+H256*2+IF(AND(G256=7,H256=2,K256="+"),-2),IF(E256="",1,E256)+IF(AND(G256=7,H256=2,K256="+"),2)),"")</f>
        <v/>
      </c>
      <c r="AL256" s="7" t="str" cm="1">
        <f t="array" aca="1" ref="AL256" ca="1">_xlfn.IFS(M256="x","",AK256&lt;&gt;"",AK256,TRUE,_xlfn.TEXTJOIN("",TRUE,Q256:AJ256))</f>
        <v>B</v>
      </c>
    </row>
    <row r="257" spans="1:38" ht="16.5" customHeight="1" x14ac:dyDescent="0.4">
      <c r="A257" s="6">
        <v>0</v>
      </c>
      <c r="C257" s="7" t="str">
        <f t="shared" ca="1" si="46"/>
        <v>C</v>
      </c>
      <c r="D257" s="7" t="str">
        <f t="shared" si="48"/>
        <v>dur</v>
      </c>
      <c r="E257" s="6">
        <v>4</v>
      </c>
      <c r="F257" s="6">
        <v>5</v>
      </c>
      <c r="P257" s="7" t="str">
        <f t="shared" si="49"/>
        <v>45</v>
      </c>
      <c r="Q257" s="6" t="str" cm="1">
        <f t="array" aca="1" ref="Q257" ca="1">INDEX(INDIRECT(C257&amp;IF(J257="","_dur","_moll")),F257+IF(I257=8,2),IF(E257="",1,E257))</f>
        <v>C</v>
      </c>
      <c r="R257" s="6" t="str">
        <f t="shared" si="50"/>
        <v/>
      </c>
      <c r="S257" s="6" t="str">
        <f t="shared" si="51"/>
        <v/>
      </c>
      <c r="T257" s="6" t="str">
        <f t="shared" si="52"/>
        <v/>
      </c>
      <c r="U257" s="6" t="str">
        <f t="shared" si="53"/>
        <v/>
      </c>
      <c r="V257" s="6" t="str">
        <f t="shared" si="54"/>
        <v/>
      </c>
      <c r="W257" s="6" t="str">
        <f t="shared" si="55"/>
        <v/>
      </c>
      <c r="X257" s="6" t="str">
        <f t="shared" si="56"/>
        <v/>
      </c>
      <c r="Y257" s="6" t="str">
        <f t="shared" si="57"/>
        <v/>
      </c>
      <c r="Z257" s="6" t="str" cm="1">
        <f t="array" ref="Z257">_xlfn.IFS(OR(AND(F257=2,G257=7,J257&lt;&gt;""),AND(F257=5,G257=9,H257&gt;=1,I257=8,J257=""),AND(F257=5,G257=9,I257="",J257&lt;&gt;"")),"♭",AND(G257=7,K257="+"),"♯",TRUE,"")</f>
        <v/>
      </c>
      <c r="AA257" s="6" t="str">
        <f t="shared" si="58"/>
        <v/>
      </c>
      <c r="AC257" s="6" t="str">
        <f t="shared" si="60"/>
        <v/>
      </c>
      <c r="AD257" s="6" t="str">
        <f t="shared" si="61"/>
        <v/>
      </c>
      <c r="AE257" s="6" t="str">
        <f t="shared" si="59"/>
        <v/>
      </c>
      <c r="AF257" s="6" t="str" cm="1">
        <f t="array" aca="1" ref="AF257" ca="1">IF(AE257="/",INDEX(INDIRECT(C257&amp;IF(J257="","_dur","_moll")),F257+H257*2+IF(AND(G257=7,H257=2,K257="+"),-2),IF(E257="",1,E257)+IF(AND(G257=7,H257=2,K257="+"),2)),"")</f>
        <v/>
      </c>
      <c r="AL257" s="7" t="str" cm="1">
        <f t="array" aca="1" ref="AL257" ca="1">_xlfn.IFS(M257="x","",AK257&lt;&gt;"",AK257,TRUE,_xlfn.TEXTJOIN("",TRUE,Q257:AJ257))</f>
        <v>C</v>
      </c>
    </row>
    <row r="258" spans="1:38" ht="16.5" customHeight="1" x14ac:dyDescent="0.4">
      <c r="A258" s="6">
        <v>0</v>
      </c>
      <c r="C258" s="7" t="str">
        <f t="shared" ref="C258:C321" ca="1" si="62">OFFSET(調C,A258,N(B258="m"))</f>
        <v>C</v>
      </c>
      <c r="D258" s="7" t="str">
        <f t="shared" si="48"/>
        <v>dur</v>
      </c>
      <c r="E258" s="6">
        <v>5</v>
      </c>
      <c r="F258" s="6">
        <v>5</v>
      </c>
      <c r="P258" s="7" t="str">
        <f t="shared" si="49"/>
        <v>55</v>
      </c>
      <c r="Q258" s="6" t="str" cm="1">
        <f t="array" aca="1" ref="Q258" ca="1">INDEX(INDIRECT(C258&amp;IF(J258="","_dur","_moll")),F258+IF(I258=8,2),IF(E258="",1,E258))</f>
        <v>D</v>
      </c>
      <c r="R258" s="6" t="str">
        <f t="shared" si="50"/>
        <v/>
      </c>
      <c r="S258" s="6" t="str">
        <f t="shared" si="51"/>
        <v/>
      </c>
      <c r="T258" s="6" t="str">
        <f t="shared" si="52"/>
        <v/>
      </c>
      <c r="U258" s="6" t="str">
        <f t="shared" si="53"/>
        <v/>
      </c>
      <c r="V258" s="6" t="str">
        <f t="shared" si="54"/>
        <v/>
      </c>
      <c r="W258" s="6" t="str">
        <f t="shared" si="55"/>
        <v/>
      </c>
      <c r="X258" s="6" t="str">
        <f t="shared" si="56"/>
        <v/>
      </c>
      <c r="Y258" s="6" t="str">
        <f t="shared" si="57"/>
        <v/>
      </c>
      <c r="Z258" s="6" t="str" cm="1">
        <f t="array" ref="Z258">_xlfn.IFS(OR(AND(F258=2,G258=7,J258&lt;&gt;""),AND(F258=5,G258=9,H258&gt;=1,I258=8,J258=""),AND(F258=5,G258=9,I258="",J258&lt;&gt;"")),"♭",AND(G258=7,K258="+"),"♯",TRUE,"")</f>
        <v/>
      </c>
      <c r="AA258" s="6" t="str">
        <f t="shared" si="58"/>
        <v/>
      </c>
      <c r="AC258" s="6" t="str">
        <f t="shared" si="60"/>
        <v/>
      </c>
      <c r="AD258" s="6" t="str">
        <f t="shared" si="61"/>
        <v/>
      </c>
      <c r="AE258" s="6" t="str">
        <f t="shared" si="59"/>
        <v/>
      </c>
      <c r="AF258" s="6" t="str" cm="1">
        <f t="array" aca="1" ref="AF258" ca="1">IF(AE258="/",INDEX(INDIRECT(C258&amp;IF(J258="","_dur","_moll")),F258+H258*2+IF(AND(G258=7,H258=2,K258="+"),-2),IF(E258="",1,E258)+IF(AND(G258=7,H258=2,K258="+"),2)),"")</f>
        <v/>
      </c>
      <c r="AL258" s="7" t="str" cm="1">
        <f t="array" aca="1" ref="AL258" ca="1">_xlfn.IFS(M258="x","",AK258&lt;&gt;"",AK258,TRUE,_xlfn.TEXTJOIN("",TRUE,Q258:AJ258))</f>
        <v>D</v>
      </c>
    </row>
    <row r="259" spans="1:38" ht="16.5" customHeight="1" x14ac:dyDescent="0.4">
      <c r="A259" s="6">
        <v>0</v>
      </c>
      <c r="C259" s="7" t="str">
        <f t="shared" ca="1" si="62"/>
        <v>C</v>
      </c>
      <c r="D259" s="7" t="str">
        <f t="shared" ref="D259:D322" si="63">IF(B259="m","moll","dur")</f>
        <v>dur</v>
      </c>
      <c r="E259" s="6">
        <v>6</v>
      </c>
      <c r="F259" s="6">
        <v>5</v>
      </c>
      <c r="P259" s="7" t="str">
        <f t="shared" ref="P259:P322" si="64">IF(M259="x","",_xlfn.TEXTJOIN("",TRUE,E259:L259))</f>
        <v>65</v>
      </c>
      <c r="Q259" s="6" t="str" cm="1">
        <f t="array" aca="1" ref="Q259" ca="1">INDEX(INDIRECT(C259&amp;IF(J259="","_dur","_moll")),F259+IF(I259=8,2),IF(E259="",1,E259))</f>
        <v>E</v>
      </c>
      <c r="R259" s="6" t="str">
        <f t="shared" ref="R259:R322" si="65">IF(OR(AND(OR(F259=1,F259=4),G259&gt;=7,I259="",J259=""),AND(F259=6,G259=7,I259="",J259&lt;&gt;"")),"M","")</f>
        <v/>
      </c>
      <c r="S259" s="6" t="str">
        <f t="shared" ref="S259:S322" si="66">IF(OR(AND(OR(F259=2,F259=3,F259=6),J259="",L259=""),AND(F259=4,J259&lt;&gt;"",L259=""),AND(F259=2,G259&gt;0,J259&lt;&gt;"",L259=""),AND(G259=9,H259&gt;=1,I259=8,J259="",L259="")),"m","")</f>
        <v/>
      </c>
      <c r="T259" s="6" t="str">
        <f t="shared" ref="T259:T322" si="67">IF(OR(AND(F259=2,G259="",J259&lt;&gt;""),AND(F259=5,G259=9,H259&gt;=1,I259=8,J259&lt;&gt;""),AND(F259=5,G259=7,H259&gt;=1,I259=8)),"dim","")</f>
        <v/>
      </c>
      <c r="U259" s="6" t="str">
        <f t="shared" ref="U259:U322" si="68">IF(AND(G259="",K259="+"),"aug","")</f>
        <v/>
      </c>
      <c r="V259" s="6" t="str">
        <f t="shared" ref="V259:V322" si="69">IF(OR(AND(G259=7,I259=""),AND(G259=9,H259&gt;=1,I259=8,J259=""),AND(F259=5,G259=9,I259="",J259&lt;&gt;""),AND(F259=5,G259=9,H259&gt;=1,I259=8,J259&lt;&gt;"")),7,"")</f>
        <v/>
      </c>
      <c r="W259" s="6" t="str">
        <f t="shared" ref="W259:W322" si="70">IF(AND(G259=9,I259="",V259=""),9,"")</f>
        <v/>
      </c>
      <c r="X259" s="6" t="str">
        <f t="shared" ref="X259:X322" si="71">IF(L259=4,"sus4","")</f>
        <v/>
      </c>
      <c r="Y259" s="6" t="str">
        <f t="shared" ref="Y259:Y322" si="72">IF(OR(AND(F259=2,G259=7,I259="",J259&lt;&gt;""),AND(F259=5,G259=9,H259&gt;=1,I259=8,J259=""),AND(F259=5,G259=9,I259="",J259&lt;&gt;""),AND(G259=7,K259="+")),"(","")</f>
        <v/>
      </c>
      <c r="Z259" s="6" t="str" cm="1">
        <f t="array" ref="Z259">_xlfn.IFS(OR(AND(F259=2,G259=7,J259&lt;&gt;""),AND(F259=5,G259=9,H259&gt;=1,I259=8,J259=""),AND(F259=5,G259=9,I259="",J259&lt;&gt;"")),"♭",AND(G259=7,K259="+"),"♯",TRUE,"")</f>
        <v/>
      </c>
      <c r="AA259" s="6" t="str">
        <f t="shared" ref="AA259:AA322" si="73">IF(OR(AND(F259=2,G259=7,J259&lt;&gt;""),AND(F259=5,G259=9,H259&gt;=1,I259=8,J259=""),AND(G259=7,K259="+")),5,"")</f>
        <v/>
      </c>
      <c r="AC259" s="6" t="str">
        <f t="shared" si="60"/>
        <v/>
      </c>
      <c r="AD259" s="6" t="str">
        <f t="shared" si="61"/>
        <v/>
      </c>
      <c r="AE259" s="6" t="str">
        <f t="shared" ref="AE259:AE322" si="74">IF(OR(AND(H259&gt;0,I259=""),AND(H259&gt;=2,I259=8)),"/","")</f>
        <v/>
      </c>
      <c r="AF259" s="6" t="str" cm="1">
        <f t="array" aca="1" ref="AF259" ca="1">IF(AE259="/",INDEX(INDIRECT(C259&amp;IF(J259="","_dur","_moll")),F259+H259*2+IF(AND(G259=7,H259=2,K259="+"),-2),IF(E259="",1,E259)+IF(AND(G259=7,H259=2,K259="+"),2)),"")</f>
        <v/>
      </c>
      <c r="AL259" s="7" t="str" cm="1">
        <f t="array" aca="1" ref="AL259" ca="1">_xlfn.IFS(M259="x","",AK259&lt;&gt;"",AK259,TRUE,_xlfn.TEXTJOIN("",TRUE,Q259:AJ259))</f>
        <v>E</v>
      </c>
    </row>
    <row r="260" spans="1:38" ht="16.5" customHeight="1" x14ac:dyDescent="0.4">
      <c r="A260" s="6">
        <v>0</v>
      </c>
      <c r="C260" s="7" t="str">
        <f t="shared" ca="1" si="62"/>
        <v>C</v>
      </c>
      <c r="D260" s="7" t="str">
        <f t="shared" si="63"/>
        <v>dur</v>
      </c>
      <c r="E260" s="6">
        <v>7</v>
      </c>
      <c r="F260" s="6">
        <v>5</v>
      </c>
      <c r="M260" s="6" t="s">
        <v>49</v>
      </c>
      <c r="P260" s="7" t="str">
        <f t="shared" si="64"/>
        <v/>
      </c>
      <c r="Q260" s="6" t="e" cm="1">
        <f t="array" aca="1" ref="Q260" ca="1">INDEX(INDIRECT(C260&amp;IF(J260="","_dur","_moll")),F260+IF(I260=8,2),IF(E260="",1,E260))</f>
        <v>#REF!</v>
      </c>
      <c r="R260" s="6" t="str">
        <f t="shared" si="65"/>
        <v/>
      </c>
      <c r="S260" s="6" t="str">
        <f t="shared" si="66"/>
        <v/>
      </c>
      <c r="T260" s="6" t="str">
        <f t="shared" si="67"/>
        <v/>
      </c>
      <c r="U260" s="6" t="str">
        <f t="shared" si="68"/>
        <v/>
      </c>
      <c r="V260" s="6" t="str">
        <f t="shared" si="69"/>
        <v/>
      </c>
      <c r="W260" s="6" t="str">
        <f t="shared" si="70"/>
        <v/>
      </c>
      <c r="X260" s="6" t="str">
        <f t="shared" si="71"/>
        <v/>
      </c>
      <c r="Y260" s="6" t="str">
        <f t="shared" si="72"/>
        <v/>
      </c>
      <c r="Z260" s="6" t="str" cm="1">
        <f t="array" ref="Z260">_xlfn.IFS(OR(AND(F260=2,G260=7,J260&lt;&gt;""),AND(F260=5,G260=9,H260&gt;=1,I260=8,J260=""),AND(F260=5,G260=9,I260="",J260&lt;&gt;"")),"♭",AND(G260=7,K260="+"),"♯",TRUE,"")</f>
        <v/>
      </c>
      <c r="AA260" s="6" t="str">
        <f t="shared" si="73"/>
        <v/>
      </c>
      <c r="AC260" s="6" t="str">
        <f t="shared" si="60"/>
        <v/>
      </c>
      <c r="AD260" s="6" t="str">
        <f t="shared" si="61"/>
        <v/>
      </c>
      <c r="AE260" s="6" t="str">
        <f t="shared" si="74"/>
        <v/>
      </c>
      <c r="AF260" s="6" t="str" cm="1">
        <f t="array" aca="1" ref="AF260" ca="1">IF(AE260="/",INDEX(INDIRECT(C260&amp;IF(J260="","_dur","_moll")),F260+H260*2+IF(AND(G260=7,H260=2,K260="+"),-2),IF(E260="",1,E260)+IF(AND(G260=7,H260=2,K260="+"),2)),"")</f>
        <v/>
      </c>
      <c r="AL260" s="7" t="str" cm="1">
        <f t="array" aca="1" ref="AL260" ca="1">_xlfn.IFS(M260="x","",AK260&lt;&gt;"",AK260,TRUE,_xlfn.TEXTJOIN("",TRUE,Q260:AJ260))</f>
        <v/>
      </c>
    </row>
    <row r="261" spans="1:38" ht="16.5" customHeight="1" x14ac:dyDescent="0.4">
      <c r="A261" s="6">
        <v>0</v>
      </c>
      <c r="C261" s="7" t="str">
        <f t="shared" ca="1" si="62"/>
        <v>C</v>
      </c>
      <c r="D261" s="7" t="str">
        <f t="shared" si="63"/>
        <v>dur</v>
      </c>
      <c r="E261" s="6">
        <v>1</v>
      </c>
      <c r="F261" s="6">
        <v>5</v>
      </c>
      <c r="H261" s="6">
        <v>1</v>
      </c>
      <c r="M261" s="6" t="s">
        <v>49</v>
      </c>
      <c r="P261" s="7" t="str">
        <f t="shared" si="64"/>
        <v/>
      </c>
      <c r="Q261" s="6" t="str" cm="1">
        <f t="array" aca="1" ref="Q261" ca="1">INDEX(INDIRECT(C261&amp;IF(J261="","_dur","_moll")),F261+IF(I261=8,2),IF(E261="",1,E261))</f>
        <v>G</v>
      </c>
      <c r="R261" s="6" t="str">
        <f t="shared" si="65"/>
        <v/>
      </c>
      <c r="S261" s="6" t="str">
        <f t="shared" si="66"/>
        <v/>
      </c>
      <c r="T261" s="6" t="str">
        <f t="shared" si="67"/>
        <v/>
      </c>
      <c r="U261" s="6" t="str">
        <f t="shared" si="68"/>
        <v/>
      </c>
      <c r="V261" s="6" t="str">
        <f t="shared" si="69"/>
        <v/>
      </c>
      <c r="W261" s="6" t="str">
        <f t="shared" si="70"/>
        <v/>
      </c>
      <c r="X261" s="6" t="str">
        <f t="shared" si="71"/>
        <v/>
      </c>
      <c r="Y261" s="6" t="str">
        <f t="shared" si="72"/>
        <v/>
      </c>
      <c r="Z261" s="6" t="str" cm="1">
        <f t="array" ref="Z261">_xlfn.IFS(OR(AND(F261=2,G261=7,J261&lt;&gt;""),AND(F261=5,G261=9,H261&gt;=1,I261=8,J261=""),AND(F261=5,G261=9,I261="",J261&lt;&gt;"")),"♭",AND(G261=7,K261="+"),"♯",TRUE,"")</f>
        <v/>
      </c>
      <c r="AA261" s="6" t="str">
        <f t="shared" si="73"/>
        <v/>
      </c>
      <c r="AC261" s="6" t="str">
        <f t="shared" si="60"/>
        <v/>
      </c>
      <c r="AD261" s="6" t="str">
        <f t="shared" si="61"/>
        <v/>
      </c>
      <c r="AE261" s="6" t="str">
        <f t="shared" si="74"/>
        <v>/</v>
      </c>
      <c r="AF261" s="6" t="str" cm="1">
        <f t="array" aca="1" ref="AF261" ca="1">IF(AE261="/",INDEX(INDIRECT(C261&amp;IF(J261="","_dur","_moll")),F261+H261*2+IF(AND(G261=7,H261=2,K261="+"),-2),IF(E261="",1,E261)+IF(AND(G261=7,H261=2,K261="+"),2)),"")</f>
        <v>B</v>
      </c>
      <c r="AL261" s="7" t="str" cm="1">
        <f t="array" aca="1" ref="AL261" ca="1">_xlfn.IFS(M261="x","",AK261&lt;&gt;"",AK261,TRUE,_xlfn.TEXTJOIN("",TRUE,Q261:AJ261))</f>
        <v/>
      </c>
    </row>
    <row r="262" spans="1:38" ht="16.5" customHeight="1" x14ac:dyDescent="0.4">
      <c r="A262" s="6">
        <v>0</v>
      </c>
      <c r="C262" s="7" t="str">
        <f t="shared" ca="1" si="62"/>
        <v>C</v>
      </c>
      <c r="D262" s="7" t="str">
        <f t="shared" si="63"/>
        <v>dur</v>
      </c>
      <c r="E262" s="6">
        <v>2</v>
      </c>
      <c r="F262" s="6">
        <v>5</v>
      </c>
      <c r="H262" s="6">
        <v>1</v>
      </c>
      <c r="P262" s="7" t="str">
        <f t="shared" si="64"/>
        <v>251</v>
      </c>
      <c r="Q262" s="6" t="str" cm="1">
        <f t="array" aca="1" ref="Q262" ca="1">INDEX(INDIRECT(C262&amp;IF(J262="","_dur","_moll")),F262+IF(I262=8,2),IF(E262="",1,E262))</f>
        <v>A</v>
      </c>
      <c r="R262" s="6" t="str">
        <f t="shared" si="65"/>
        <v/>
      </c>
      <c r="S262" s="6" t="str">
        <f t="shared" si="66"/>
        <v/>
      </c>
      <c r="T262" s="6" t="str">
        <f t="shared" si="67"/>
        <v/>
      </c>
      <c r="U262" s="6" t="str">
        <f t="shared" si="68"/>
        <v/>
      </c>
      <c r="V262" s="6" t="str">
        <f t="shared" si="69"/>
        <v/>
      </c>
      <c r="W262" s="6" t="str">
        <f t="shared" si="70"/>
        <v/>
      </c>
      <c r="X262" s="6" t="str">
        <f t="shared" si="71"/>
        <v/>
      </c>
      <c r="Y262" s="6" t="str">
        <f t="shared" si="72"/>
        <v/>
      </c>
      <c r="Z262" s="6" t="str" cm="1">
        <f t="array" ref="Z262">_xlfn.IFS(OR(AND(F262=2,G262=7,J262&lt;&gt;""),AND(F262=5,G262=9,H262&gt;=1,I262=8,J262=""),AND(F262=5,G262=9,I262="",J262&lt;&gt;"")),"♭",AND(G262=7,K262="+"),"♯",TRUE,"")</f>
        <v/>
      </c>
      <c r="AA262" s="6" t="str">
        <f t="shared" si="73"/>
        <v/>
      </c>
      <c r="AC262" s="6" t="str">
        <f t="shared" si="60"/>
        <v/>
      </c>
      <c r="AD262" s="6" t="str">
        <f t="shared" si="61"/>
        <v/>
      </c>
      <c r="AE262" s="6" t="str">
        <f t="shared" si="74"/>
        <v>/</v>
      </c>
      <c r="AF262" s="6" t="str" cm="1">
        <f t="array" aca="1" ref="AF262" ca="1">IF(AE262="/",INDEX(INDIRECT(C262&amp;IF(J262="","_dur","_moll")),F262+H262*2+IF(AND(G262=7,H262=2,K262="+"),-2),IF(E262="",1,E262)+IF(AND(G262=7,H262=2,K262="+"),2)),"")</f>
        <v>C♯</v>
      </c>
      <c r="AL262" s="7" t="str" cm="1">
        <f t="array" aca="1" ref="AL262" ca="1">_xlfn.IFS(M262="x","",AK262&lt;&gt;"",AK262,TRUE,_xlfn.TEXTJOIN("",TRUE,Q262:AJ262))</f>
        <v>A/C♯</v>
      </c>
    </row>
    <row r="263" spans="1:38" ht="16.5" customHeight="1" x14ac:dyDescent="0.4">
      <c r="A263" s="6">
        <v>0</v>
      </c>
      <c r="C263" s="7" t="str">
        <f t="shared" ca="1" si="62"/>
        <v>C</v>
      </c>
      <c r="D263" s="7" t="str">
        <f t="shared" si="63"/>
        <v>dur</v>
      </c>
      <c r="E263" s="6">
        <v>3</v>
      </c>
      <c r="F263" s="6">
        <v>5</v>
      </c>
      <c r="H263" s="6">
        <v>1</v>
      </c>
      <c r="P263" s="7" t="str">
        <f t="shared" si="64"/>
        <v>351</v>
      </c>
      <c r="Q263" s="6" t="str" cm="1">
        <f t="array" aca="1" ref="Q263" ca="1">INDEX(INDIRECT(C263&amp;IF(J263="","_dur","_moll")),F263+IF(I263=8,2),IF(E263="",1,E263))</f>
        <v>B</v>
      </c>
      <c r="R263" s="6" t="str">
        <f t="shared" si="65"/>
        <v/>
      </c>
      <c r="S263" s="6" t="str">
        <f t="shared" si="66"/>
        <v/>
      </c>
      <c r="T263" s="6" t="str">
        <f t="shared" si="67"/>
        <v/>
      </c>
      <c r="U263" s="6" t="str">
        <f t="shared" si="68"/>
        <v/>
      </c>
      <c r="V263" s="6" t="str">
        <f t="shared" si="69"/>
        <v/>
      </c>
      <c r="W263" s="6" t="str">
        <f t="shared" si="70"/>
        <v/>
      </c>
      <c r="X263" s="6" t="str">
        <f t="shared" si="71"/>
        <v/>
      </c>
      <c r="Y263" s="6" t="str">
        <f t="shared" si="72"/>
        <v/>
      </c>
      <c r="Z263" s="6" t="str" cm="1">
        <f t="array" ref="Z263">_xlfn.IFS(OR(AND(F263=2,G263=7,J263&lt;&gt;""),AND(F263=5,G263=9,H263&gt;=1,I263=8,J263=""),AND(F263=5,G263=9,I263="",J263&lt;&gt;"")),"♭",AND(G263=7,K263="+"),"♯",TRUE,"")</f>
        <v/>
      </c>
      <c r="AA263" s="6" t="str">
        <f t="shared" si="73"/>
        <v/>
      </c>
      <c r="AC263" s="6" t="str">
        <f t="shared" si="60"/>
        <v/>
      </c>
      <c r="AD263" s="6" t="str">
        <f t="shared" si="61"/>
        <v/>
      </c>
      <c r="AE263" s="6" t="str">
        <f t="shared" si="74"/>
        <v>/</v>
      </c>
      <c r="AF263" s="6" t="str" cm="1">
        <f t="array" aca="1" ref="AF263" ca="1">IF(AE263="/",INDEX(INDIRECT(C263&amp;IF(J263="","_dur","_moll")),F263+H263*2+IF(AND(G263=7,H263=2,K263="+"),-2),IF(E263="",1,E263)+IF(AND(G263=7,H263=2,K263="+"),2)),"")</f>
        <v>D♯</v>
      </c>
      <c r="AL263" s="7" t="str" cm="1">
        <f t="array" aca="1" ref="AL263" ca="1">_xlfn.IFS(M263="x","",AK263&lt;&gt;"",AK263,TRUE,_xlfn.TEXTJOIN("",TRUE,Q263:AJ263))</f>
        <v>B/D♯</v>
      </c>
    </row>
    <row r="264" spans="1:38" ht="16.5" customHeight="1" x14ac:dyDescent="0.4">
      <c r="A264" s="6">
        <v>0</v>
      </c>
      <c r="C264" s="7" t="str">
        <f t="shared" ca="1" si="62"/>
        <v>C</v>
      </c>
      <c r="D264" s="7" t="str">
        <f t="shared" si="63"/>
        <v>dur</v>
      </c>
      <c r="E264" s="6">
        <v>4</v>
      </c>
      <c r="F264" s="6">
        <v>5</v>
      </c>
      <c r="H264" s="6">
        <v>1</v>
      </c>
      <c r="P264" s="7" t="str">
        <f t="shared" si="64"/>
        <v>451</v>
      </c>
      <c r="Q264" s="6" t="str" cm="1">
        <f t="array" aca="1" ref="Q264" ca="1">INDEX(INDIRECT(C264&amp;IF(J264="","_dur","_moll")),F264+IF(I264=8,2),IF(E264="",1,E264))</f>
        <v>C</v>
      </c>
      <c r="R264" s="6" t="str">
        <f t="shared" si="65"/>
        <v/>
      </c>
      <c r="S264" s="6" t="str">
        <f t="shared" si="66"/>
        <v/>
      </c>
      <c r="T264" s="6" t="str">
        <f t="shared" si="67"/>
        <v/>
      </c>
      <c r="U264" s="6" t="str">
        <f t="shared" si="68"/>
        <v/>
      </c>
      <c r="V264" s="6" t="str">
        <f t="shared" si="69"/>
        <v/>
      </c>
      <c r="W264" s="6" t="str">
        <f t="shared" si="70"/>
        <v/>
      </c>
      <c r="X264" s="6" t="str">
        <f t="shared" si="71"/>
        <v/>
      </c>
      <c r="Y264" s="6" t="str">
        <f t="shared" si="72"/>
        <v/>
      </c>
      <c r="Z264" s="6" t="str" cm="1">
        <f t="array" ref="Z264">_xlfn.IFS(OR(AND(F264=2,G264=7,J264&lt;&gt;""),AND(F264=5,G264=9,H264&gt;=1,I264=8,J264=""),AND(F264=5,G264=9,I264="",J264&lt;&gt;"")),"♭",AND(G264=7,K264="+"),"♯",TRUE,"")</f>
        <v/>
      </c>
      <c r="AA264" s="6" t="str">
        <f t="shared" si="73"/>
        <v/>
      </c>
      <c r="AC264" s="6" t="str">
        <f t="shared" si="60"/>
        <v/>
      </c>
      <c r="AD264" s="6" t="str">
        <f t="shared" si="61"/>
        <v/>
      </c>
      <c r="AE264" s="6" t="str">
        <f t="shared" si="74"/>
        <v>/</v>
      </c>
      <c r="AF264" s="6" t="str" cm="1">
        <f t="array" aca="1" ref="AF264" ca="1">IF(AE264="/",INDEX(INDIRECT(C264&amp;IF(J264="","_dur","_moll")),F264+H264*2+IF(AND(G264=7,H264=2,K264="+"),-2),IF(E264="",1,E264)+IF(AND(G264=7,H264=2,K264="+"),2)),"")</f>
        <v>E</v>
      </c>
      <c r="AL264" s="7" t="str" cm="1">
        <f t="array" aca="1" ref="AL264" ca="1">_xlfn.IFS(M264="x","",AK264&lt;&gt;"",AK264,TRUE,_xlfn.TEXTJOIN("",TRUE,Q264:AJ264))</f>
        <v>C/E</v>
      </c>
    </row>
    <row r="265" spans="1:38" ht="16.5" customHeight="1" x14ac:dyDescent="0.4">
      <c r="A265" s="6">
        <v>0</v>
      </c>
      <c r="C265" s="7" t="str">
        <f t="shared" ca="1" si="62"/>
        <v>C</v>
      </c>
      <c r="D265" s="7" t="str">
        <f t="shared" si="63"/>
        <v>dur</v>
      </c>
      <c r="E265" s="6">
        <v>5</v>
      </c>
      <c r="F265" s="6">
        <v>5</v>
      </c>
      <c r="H265" s="6">
        <v>1</v>
      </c>
      <c r="P265" s="7" t="str">
        <f t="shared" si="64"/>
        <v>551</v>
      </c>
      <c r="Q265" s="6" t="str" cm="1">
        <f t="array" aca="1" ref="Q265" ca="1">INDEX(INDIRECT(C265&amp;IF(J265="","_dur","_moll")),F265+IF(I265=8,2),IF(E265="",1,E265))</f>
        <v>D</v>
      </c>
      <c r="R265" s="6" t="str">
        <f t="shared" si="65"/>
        <v/>
      </c>
      <c r="S265" s="6" t="str">
        <f t="shared" si="66"/>
        <v/>
      </c>
      <c r="T265" s="6" t="str">
        <f t="shared" si="67"/>
        <v/>
      </c>
      <c r="U265" s="6" t="str">
        <f t="shared" si="68"/>
        <v/>
      </c>
      <c r="V265" s="6" t="str">
        <f t="shared" si="69"/>
        <v/>
      </c>
      <c r="W265" s="6" t="str">
        <f t="shared" si="70"/>
        <v/>
      </c>
      <c r="X265" s="6" t="str">
        <f t="shared" si="71"/>
        <v/>
      </c>
      <c r="Y265" s="6" t="str">
        <f t="shared" si="72"/>
        <v/>
      </c>
      <c r="Z265" s="6" t="str" cm="1">
        <f t="array" ref="Z265">_xlfn.IFS(OR(AND(F265=2,G265=7,J265&lt;&gt;""),AND(F265=5,G265=9,H265&gt;=1,I265=8,J265=""),AND(F265=5,G265=9,I265="",J265&lt;&gt;"")),"♭",AND(G265=7,K265="+"),"♯",TRUE,"")</f>
        <v/>
      </c>
      <c r="AA265" s="6" t="str">
        <f t="shared" si="73"/>
        <v/>
      </c>
      <c r="AC265" s="6" t="str">
        <f t="shared" si="60"/>
        <v/>
      </c>
      <c r="AD265" s="6" t="str">
        <f t="shared" si="61"/>
        <v/>
      </c>
      <c r="AE265" s="6" t="str">
        <f t="shared" si="74"/>
        <v>/</v>
      </c>
      <c r="AF265" s="6" t="str" cm="1">
        <f t="array" aca="1" ref="AF265" ca="1">IF(AE265="/",INDEX(INDIRECT(C265&amp;IF(J265="","_dur","_moll")),F265+H265*2+IF(AND(G265=7,H265=2,K265="+"),-2),IF(E265="",1,E265)+IF(AND(G265=7,H265=2,K265="+"),2)),"")</f>
        <v>F♯</v>
      </c>
      <c r="AL265" s="7" t="str" cm="1">
        <f t="array" aca="1" ref="AL265" ca="1">_xlfn.IFS(M265="x","",AK265&lt;&gt;"",AK265,TRUE,_xlfn.TEXTJOIN("",TRUE,Q265:AJ265))</f>
        <v>D/F♯</v>
      </c>
    </row>
    <row r="266" spans="1:38" ht="16.5" customHeight="1" x14ac:dyDescent="0.4">
      <c r="A266" s="6">
        <v>0</v>
      </c>
      <c r="C266" s="7" t="str">
        <f t="shared" ca="1" si="62"/>
        <v>C</v>
      </c>
      <c r="D266" s="7" t="str">
        <f t="shared" si="63"/>
        <v>dur</v>
      </c>
      <c r="E266" s="6">
        <v>6</v>
      </c>
      <c r="F266" s="6">
        <v>5</v>
      </c>
      <c r="H266" s="6">
        <v>1</v>
      </c>
      <c r="P266" s="7" t="str">
        <f t="shared" si="64"/>
        <v>651</v>
      </c>
      <c r="Q266" s="6" t="str" cm="1">
        <f t="array" aca="1" ref="Q266" ca="1">INDEX(INDIRECT(C266&amp;IF(J266="","_dur","_moll")),F266+IF(I266=8,2),IF(E266="",1,E266))</f>
        <v>E</v>
      </c>
      <c r="R266" s="6" t="str">
        <f t="shared" si="65"/>
        <v/>
      </c>
      <c r="S266" s="6" t="str">
        <f t="shared" si="66"/>
        <v/>
      </c>
      <c r="T266" s="6" t="str">
        <f t="shared" si="67"/>
        <v/>
      </c>
      <c r="U266" s="6" t="str">
        <f t="shared" si="68"/>
        <v/>
      </c>
      <c r="V266" s="6" t="str">
        <f t="shared" si="69"/>
        <v/>
      </c>
      <c r="W266" s="6" t="str">
        <f t="shared" si="70"/>
        <v/>
      </c>
      <c r="X266" s="6" t="str">
        <f t="shared" si="71"/>
        <v/>
      </c>
      <c r="Y266" s="6" t="str">
        <f t="shared" si="72"/>
        <v/>
      </c>
      <c r="Z266" s="6" t="str" cm="1">
        <f t="array" ref="Z266">_xlfn.IFS(OR(AND(F266=2,G266=7,J266&lt;&gt;""),AND(F266=5,G266=9,H266&gt;=1,I266=8,J266=""),AND(F266=5,G266=9,I266="",J266&lt;&gt;"")),"♭",AND(G266=7,K266="+"),"♯",TRUE,"")</f>
        <v/>
      </c>
      <c r="AA266" s="6" t="str">
        <f t="shared" si="73"/>
        <v/>
      </c>
      <c r="AC266" s="6" t="str">
        <f t="shared" si="60"/>
        <v/>
      </c>
      <c r="AD266" s="6" t="str">
        <f t="shared" si="61"/>
        <v/>
      </c>
      <c r="AE266" s="6" t="str">
        <f t="shared" si="74"/>
        <v>/</v>
      </c>
      <c r="AF266" s="6" t="str" cm="1">
        <f t="array" aca="1" ref="AF266" ca="1">IF(AE266="/",INDEX(INDIRECT(C266&amp;IF(J266="","_dur","_moll")),F266+H266*2+IF(AND(G266=7,H266=2,K266="+"),-2),IF(E266="",1,E266)+IF(AND(G266=7,H266=2,K266="+"),2)),"")</f>
        <v>G♯</v>
      </c>
      <c r="AL266" s="7" t="str" cm="1">
        <f t="array" aca="1" ref="AL266" ca="1">_xlfn.IFS(M266="x","",AK266&lt;&gt;"",AK266,TRUE,_xlfn.TEXTJOIN("",TRUE,Q266:AJ266))</f>
        <v>E/G♯</v>
      </c>
    </row>
    <row r="267" spans="1:38" ht="16.5" customHeight="1" x14ac:dyDescent="0.4">
      <c r="A267" s="6">
        <v>0</v>
      </c>
      <c r="C267" s="7" t="str">
        <f t="shared" ca="1" si="62"/>
        <v>C</v>
      </c>
      <c r="D267" s="7" t="str">
        <f t="shared" si="63"/>
        <v>dur</v>
      </c>
      <c r="E267" s="6">
        <v>7</v>
      </c>
      <c r="F267" s="6">
        <v>5</v>
      </c>
      <c r="H267" s="6">
        <v>1</v>
      </c>
      <c r="M267" s="6" t="s">
        <v>49</v>
      </c>
      <c r="P267" s="7" t="str">
        <f t="shared" si="64"/>
        <v/>
      </c>
      <c r="Q267" s="6" t="e" cm="1">
        <f t="array" aca="1" ref="Q267" ca="1">INDEX(INDIRECT(C267&amp;IF(J267="","_dur","_moll")),F267+IF(I267=8,2),IF(E267="",1,E267))</f>
        <v>#REF!</v>
      </c>
      <c r="R267" s="6" t="str">
        <f t="shared" si="65"/>
        <v/>
      </c>
      <c r="S267" s="6" t="str">
        <f t="shared" si="66"/>
        <v/>
      </c>
      <c r="T267" s="6" t="str">
        <f t="shared" si="67"/>
        <v/>
      </c>
      <c r="U267" s="6" t="str">
        <f t="shared" si="68"/>
        <v/>
      </c>
      <c r="V267" s="6" t="str">
        <f t="shared" si="69"/>
        <v/>
      </c>
      <c r="W267" s="6" t="str">
        <f t="shared" si="70"/>
        <v/>
      </c>
      <c r="X267" s="6" t="str">
        <f t="shared" si="71"/>
        <v/>
      </c>
      <c r="Y267" s="6" t="str">
        <f t="shared" si="72"/>
        <v/>
      </c>
      <c r="Z267" s="6" t="str" cm="1">
        <f t="array" ref="Z267">_xlfn.IFS(OR(AND(F267=2,G267=7,J267&lt;&gt;""),AND(F267=5,G267=9,H267&gt;=1,I267=8,J267=""),AND(F267=5,G267=9,I267="",J267&lt;&gt;"")),"♭",AND(G267=7,K267="+"),"♯",TRUE,"")</f>
        <v/>
      </c>
      <c r="AA267" s="6" t="str">
        <f t="shared" si="73"/>
        <v/>
      </c>
      <c r="AC267" s="6" t="str">
        <f t="shared" si="60"/>
        <v/>
      </c>
      <c r="AD267" s="6" t="str">
        <f t="shared" si="61"/>
        <v/>
      </c>
      <c r="AE267" s="6" t="str">
        <f t="shared" si="74"/>
        <v>/</v>
      </c>
      <c r="AF267" s="6" t="e" cm="1">
        <f t="array" aca="1" ref="AF267" ca="1">IF(AE267="/",INDEX(INDIRECT(C267&amp;IF(J267="","_dur","_moll")),F267+H267*2+IF(AND(G267=7,H267=2,K267="+"),-2),IF(E267="",1,E267)+IF(AND(G267=7,H267=2,K267="+"),2)),"")</f>
        <v>#REF!</v>
      </c>
      <c r="AL267" s="7" t="str" cm="1">
        <f t="array" aca="1" ref="AL267" ca="1">_xlfn.IFS(M267="x","",AK267&lt;&gt;"",AK267,TRUE,_xlfn.TEXTJOIN("",TRUE,Q267:AJ267))</f>
        <v/>
      </c>
    </row>
    <row r="268" spans="1:38" ht="16.5" customHeight="1" x14ac:dyDescent="0.4">
      <c r="A268" s="6">
        <v>0</v>
      </c>
      <c r="C268" s="7" t="str">
        <f t="shared" ca="1" si="62"/>
        <v>C</v>
      </c>
      <c r="D268" s="7" t="str">
        <f t="shared" si="63"/>
        <v>dur</v>
      </c>
      <c r="E268" s="6">
        <v>1</v>
      </c>
      <c r="F268" s="6">
        <v>5</v>
      </c>
      <c r="H268" s="6">
        <v>2</v>
      </c>
      <c r="M268" s="6" t="s">
        <v>49</v>
      </c>
      <c r="P268" s="7" t="str">
        <f t="shared" si="64"/>
        <v/>
      </c>
      <c r="Q268" s="6" t="str" cm="1">
        <f t="array" aca="1" ref="Q268" ca="1">INDEX(INDIRECT(C268&amp;IF(J268="","_dur","_moll")),F268+IF(I268=8,2),IF(E268="",1,E268))</f>
        <v>G</v>
      </c>
      <c r="R268" s="6" t="str">
        <f t="shared" si="65"/>
        <v/>
      </c>
      <c r="S268" s="6" t="str">
        <f t="shared" si="66"/>
        <v/>
      </c>
      <c r="T268" s="6" t="str">
        <f t="shared" si="67"/>
        <v/>
      </c>
      <c r="U268" s="6" t="str">
        <f t="shared" si="68"/>
        <v/>
      </c>
      <c r="V268" s="6" t="str">
        <f t="shared" si="69"/>
        <v/>
      </c>
      <c r="W268" s="6" t="str">
        <f t="shared" si="70"/>
        <v/>
      </c>
      <c r="X268" s="6" t="str">
        <f t="shared" si="71"/>
        <v/>
      </c>
      <c r="Y268" s="6" t="str">
        <f t="shared" si="72"/>
        <v/>
      </c>
      <c r="Z268" s="6" t="str" cm="1">
        <f t="array" ref="Z268">_xlfn.IFS(OR(AND(F268=2,G268=7,J268&lt;&gt;""),AND(F268=5,G268=9,H268&gt;=1,I268=8,J268=""),AND(F268=5,G268=9,I268="",J268&lt;&gt;"")),"♭",AND(G268=7,K268="+"),"♯",TRUE,"")</f>
        <v/>
      </c>
      <c r="AA268" s="6" t="str">
        <f t="shared" si="73"/>
        <v/>
      </c>
      <c r="AC268" s="6" t="str">
        <f t="shared" si="60"/>
        <v/>
      </c>
      <c r="AD268" s="6" t="str">
        <f t="shared" si="61"/>
        <v/>
      </c>
      <c r="AE268" s="6" t="str">
        <f t="shared" si="74"/>
        <v>/</v>
      </c>
      <c r="AF268" s="6" t="str" cm="1">
        <f t="array" aca="1" ref="AF268" ca="1">IF(AE268="/",INDEX(INDIRECT(C268&amp;IF(J268="","_dur","_moll")),F268+H268*2+IF(AND(G268=7,H268=2,K268="+"),-2),IF(E268="",1,E268)+IF(AND(G268=7,H268=2,K268="+"),2)),"")</f>
        <v>D</v>
      </c>
      <c r="AL268" s="7" t="str" cm="1">
        <f t="array" aca="1" ref="AL268" ca="1">_xlfn.IFS(M268="x","",AK268&lt;&gt;"",AK268,TRUE,_xlfn.TEXTJOIN("",TRUE,Q268:AJ268))</f>
        <v/>
      </c>
    </row>
    <row r="269" spans="1:38" ht="16.5" customHeight="1" x14ac:dyDescent="0.4">
      <c r="A269" s="6">
        <v>0</v>
      </c>
      <c r="C269" s="7" t="str">
        <f t="shared" ca="1" si="62"/>
        <v>C</v>
      </c>
      <c r="D269" s="7" t="str">
        <f t="shared" si="63"/>
        <v>dur</v>
      </c>
      <c r="E269" s="6">
        <v>2</v>
      </c>
      <c r="F269" s="6">
        <v>5</v>
      </c>
      <c r="H269" s="6">
        <v>2</v>
      </c>
      <c r="P269" s="7" t="str">
        <f t="shared" si="64"/>
        <v>252</v>
      </c>
      <c r="Q269" s="6" t="str" cm="1">
        <f t="array" aca="1" ref="Q269" ca="1">INDEX(INDIRECT(C269&amp;IF(J269="","_dur","_moll")),F269+IF(I269=8,2),IF(E269="",1,E269))</f>
        <v>A</v>
      </c>
      <c r="R269" s="6" t="str">
        <f t="shared" si="65"/>
        <v/>
      </c>
      <c r="S269" s="6" t="str">
        <f t="shared" si="66"/>
        <v/>
      </c>
      <c r="T269" s="6" t="str">
        <f t="shared" si="67"/>
        <v/>
      </c>
      <c r="U269" s="6" t="str">
        <f t="shared" si="68"/>
        <v/>
      </c>
      <c r="V269" s="6" t="str">
        <f t="shared" si="69"/>
        <v/>
      </c>
      <c r="W269" s="6" t="str">
        <f t="shared" si="70"/>
        <v/>
      </c>
      <c r="X269" s="6" t="str">
        <f t="shared" si="71"/>
        <v/>
      </c>
      <c r="Y269" s="6" t="str">
        <f t="shared" si="72"/>
        <v/>
      </c>
      <c r="Z269" s="6" t="str" cm="1">
        <f t="array" ref="Z269">_xlfn.IFS(OR(AND(F269=2,G269=7,J269&lt;&gt;""),AND(F269=5,G269=9,H269&gt;=1,I269=8,J269=""),AND(F269=5,G269=9,I269="",J269&lt;&gt;"")),"♭",AND(G269=7,K269="+"),"♯",TRUE,"")</f>
        <v/>
      </c>
      <c r="AA269" s="6" t="str">
        <f t="shared" si="73"/>
        <v/>
      </c>
      <c r="AC269" s="6" t="str">
        <f t="shared" si="60"/>
        <v/>
      </c>
      <c r="AD269" s="6" t="str">
        <f t="shared" si="61"/>
        <v/>
      </c>
      <c r="AE269" s="6" t="str">
        <f t="shared" si="74"/>
        <v>/</v>
      </c>
      <c r="AF269" s="6" t="str" cm="1">
        <f t="array" aca="1" ref="AF269" ca="1">IF(AE269="/",INDEX(INDIRECT(C269&amp;IF(J269="","_dur","_moll")),F269+H269*2+IF(AND(G269=7,H269=2,K269="+"),-2),IF(E269="",1,E269)+IF(AND(G269=7,H269=2,K269="+"),2)),"")</f>
        <v>E</v>
      </c>
      <c r="AL269" s="7" t="str" cm="1">
        <f t="array" aca="1" ref="AL269" ca="1">_xlfn.IFS(M269="x","",AK269&lt;&gt;"",AK269,TRUE,_xlfn.TEXTJOIN("",TRUE,Q269:AJ269))</f>
        <v>A/E</v>
      </c>
    </row>
    <row r="270" spans="1:38" ht="16.5" customHeight="1" x14ac:dyDescent="0.4">
      <c r="A270" s="6">
        <v>0</v>
      </c>
      <c r="C270" s="7" t="str">
        <f t="shared" ca="1" si="62"/>
        <v>C</v>
      </c>
      <c r="D270" s="7" t="str">
        <f t="shared" si="63"/>
        <v>dur</v>
      </c>
      <c r="E270" s="6">
        <v>3</v>
      </c>
      <c r="F270" s="6">
        <v>5</v>
      </c>
      <c r="H270" s="6">
        <v>2</v>
      </c>
      <c r="P270" s="7" t="str">
        <f t="shared" si="64"/>
        <v>352</v>
      </c>
      <c r="Q270" s="6" t="str" cm="1">
        <f t="array" aca="1" ref="Q270" ca="1">INDEX(INDIRECT(C270&amp;IF(J270="","_dur","_moll")),F270+IF(I270=8,2),IF(E270="",1,E270))</f>
        <v>B</v>
      </c>
      <c r="R270" s="6" t="str">
        <f t="shared" si="65"/>
        <v/>
      </c>
      <c r="S270" s="6" t="str">
        <f t="shared" si="66"/>
        <v/>
      </c>
      <c r="T270" s="6" t="str">
        <f t="shared" si="67"/>
        <v/>
      </c>
      <c r="U270" s="6" t="str">
        <f t="shared" si="68"/>
        <v/>
      </c>
      <c r="V270" s="6" t="str">
        <f t="shared" si="69"/>
        <v/>
      </c>
      <c r="W270" s="6" t="str">
        <f t="shared" si="70"/>
        <v/>
      </c>
      <c r="X270" s="6" t="str">
        <f t="shared" si="71"/>
        <v/>
      </c>
      <c r="Y270" s="6" t="str">
        <f t="shared" si="72"/>
        <v/>
      </c>
      <c r="Z270" s="6" t="str" cm="1">
        <f t="array" ref="Z270">_xlfn.IFS(OR(AND(F270=2,G270=7,J270&lt;&gt;""),AND(F270=5,G270=9,H270&gt;=1,I270=8,J270=""),AND(F270=5,G270=9,I270="",J270&lt;&gt;"")),"♭",AND(G270=7,K270="+"),"♯",TRUE,"")</f>
        <v/>
      </c>
      <c r="AA270" s="6" t="str">
        <f t="shared" si="73"/>
        <v/>
      </c>
      <c r="AC270" s="6" t="str">
        <f t="shared" si="60"/>
        <v/>
      </c>
      <c r="AD270" s="6" t="str">
        <f t="shared" si="61"/>
        <v/>
      </c>
      <c r="AE270" s="6" t="str">
        <f t="shared" si="74"/>
        <v>/</v>
      </c>
      <c r="AF270" s="6" t="str" cm="1">
        <f t="array" aca="1" ref="AF270" ca="1">IF(AE270="/",INDEX(INDIRECT(C270&amp;IF(J270="","_dur","_moll")),F270+H270*2+IF(AND(G270=7,H270=2,K270="+"),-2),IF(E270="",1,E270)+IF(AND(G270=7,H270=2,K270="+"),2)),"")</f>
        <v>F♯</v>
      </c>
      <c r="AL270" s="7" t="str" cm="1">
        <f t="array" aca="1" ref="AL270" ca="1">_xlfn.IFS(M270="x","",AK270&lt;&gt;"",AK270,TRUE,_xlfn.TEXTJOIN("",TRUE,Q270:AJ270))</f>
        <v>B/F♯</v>
      </c>
    </row>
    <row r="271" spans="1:38" ht="16.5" customHeight="1" x14ac:dyDescent="0.4">
      <c r="A271" s="6">
        <v>0</v>
      </c>
      <c r="C271" s="7" t="str">
        <f t="shared" ca="1" si="62"/>
        <v>C</v>
      </c>
      <c r="D271" s="7" t="str">
        <f t="shared" si="63"/>
        <v>dur</v>
      </c>
      <c r="E271" s="6">
        <v>4</v>
      </c>
      <c r="F271" s="6">
        <v>5</v>
      </c>
      <c r="H271" s="6">
        <v>2</v>
      </c>
      <c r="P271" s="7" t="str">
        <f t="shared" si="64"/>
        <v>452</v>
      </c>
      <c r="Q271" s="6" t="str" cm="1">
        <f t="array" aca="1" ref="Q271" ca="1">INDEX(INDIRECT(C271&amp;IF(J271="","_dur","_moll")),F271+IF(I271=8,2),IF(E271="",1,E271))</f>
        <v>C</v>
      </c>
      <c r="R271" s="6" t="str">
        <f t="shared" si="65"/>
        <v/>
      </c>
      <c r="S271" s="6" t="str">
        <f t="shared" si="66"/>
        <v/>
      </c>
      <c r="T271" s="6" t="str">
        <f t="shared" si="67"/>
        <v/>
      </c>
      <c r="U271" s="6" t="str">
        <f t="shared" si="68"/>
        <v/>
      </c>
      <c r="V271" s="6" t="str">
        <f t="shared" si="69"/>
        <v/>
      </c>
      <c r="W271" s="6" t="str">
        <f t="shared" si="70"/>
        <v/>
      </c>
      <c r="X271" s="6" t="str">
        <f t="shared" si="71"/>
        <v/>
      </c>
      <c r="Y271" s="6" t="str">
        <f t="shared" si="72"/>
        <v/>
      </c>
      <c r="Z271" s="6" t="str" cm="1">
        <f t="array" ref="Z271">_xlfn.IFS(OR(AND(F271=2,G271=7,J271&lt;&gt;""),AND(F271=5,G271=9,H271&gt;=1,I271=8,J271=""),AND(F271=5,G271=9,I271="",J271&lt;&gt;"")),"♭",AND(G271=7,K271="+"),"♯",TRUE,"")</f>
        <v/>
      </c>
      <c r="AA271" s="6" t="str">
        <f t="shared" si="73"/>
        <v/>
      </c>
      <c r="AC271" s="6" t="str">
        <f t="shared" si="60"/>
        <v/>
      </c>
      <c r="AD271" s="6" t="str">
        <f t="shared" si="61"/>
        <v/>
      </c>
      <c r="AE271" s="6" t="str">
        <f t="shared" si="74"/>
        <v>/</v>
      </c>
      <c r="AF271" s="6" t="str" cm="1">
        <f t="array" aca="1" ref="AF271" ca="1">IF(AE271="/",INDEX(INDIRECT(C271&amp;IF(J271="","_dur","_moll")),F271+H271*2+IF(AND(G271=7,H271=2,K271="+"),-2),IF(E271="",1,E271)+IF(AND(G271=7,H271=2,K271="+"),2)),"")</f>
        <v>G</v>
      </c>
      <c r="AL271" s="7" t="str" cm="1">
        <f t="array" aca="1" ref="AL271" ca="1">_xlfn.IFS(M271="x","",AK271&lt;&gt;"",AK271,TRUE,_xlfn.TEXTJOIN("",TRUE,Q271:AJ271))</f>
        <v>C/G</v>
      </c>
    </row>
    <row r="272" spans="1:38" ht="16.5" customHeight="1" x14ac:dyDescent="0.4">
      <c r="A272" s="6">
        <v>0</v>
      </c>
      <c r="C272" s="7" t="str">
        <f t="shared" ca="1" si="62"/>
        <v>C</v>
      </c>
      <c r="D272" s="7" t="str">
        <f t="shared" si="63"/>
        <v>dur</v>
      </c>
      <c r="E272" s="6">
        <v>5</v>
      </c>
      <c r="F272" s="6">
        <v>5</v>
      </c>
      <c r="H272" s="6">
        <v>2</v>
      </c>
      <c r="P272" s="7" t="str">
        <f t="shared" si="64"/>
        <v>552</v>
      </c>
      <c r="Q272" s="6" t="str" cm="1">
        <f t="array" aca="1" ref="Q272" ca="1">INDEX(INDIRECT(C272&amp;IF(J272="","_dur","_moll")),F272+IF(I272=8,2),IF(E272="",1,E272))</f>
        <v>D</v>
      </c>
      <c r="R272" s="6" t="str">
        <f t="shared" si="65"/>
        <v/>
      </c>
      <c r="S272" s="6" t="str">
        <f t="shared" si="66"/>
        <v/>
      </c>
      <c r="T272" s="6" t="str">
        <f t="shared" si="67"/>
        <v/>
      </c>
      <c r="U272" s="6" t="str">
        <f t="shared" si="68"/>
        <v/>
      </c>
      <c r="V272" s="6" t="str">
        <f t="shared" si="69"/>
        <v/>
      </c>
      <c r="W272" s="6" t="str">
        <f t="shared" si="70"/>
        <v/>
      </c>
      <c r="X272" s="6" t="str">
        <f t="shared" si="71"/>
        <v/>
      </c>
      <c r="Y272" s="6" t="str">
        <f t="shared" si="72"/>
        <v/>
      </c>
      <c r="Z272" s="6" t="str" cm="1">
        <f t="array" ref="Z272">_xlfn.IFS(OR(AND(F272=2,G272=7,J272&lt;&gt;""),AND(F272=5,G272=9,H272&gt;=1,I272=8,J272=""),AND(F272=5,G272=9,I272="",J272&lt;&gt;"")),"♭",AND(G272=7,K272="+"),"♯",TRUE,"")</f>
        <v/>
      </c>
      <c r="AA272" s="6" t="str">
        <f t="shared" si="73"/>
        <v/>
      </c>
      <c r="AC272" s="6" t="str">
        <f t="shared" si="60"/>
        <v/>
      </c>
      <c r="AD272" s="6" t="str">
        <f t="shared" si="61"/>
        <v/>
      </c>
      <c r="AE272" s="6" t="str">
        <f t="shared" si="74"/>
        <v>/</v>
      </c>
      <c r="AF272" s="6" t="str" cm="1">
        <f t="array" aca="1" ref="AF272" ca="1">IF(AE272="/",INDEX(INDIRECT(C272&amp;IF(J272="","_dur","_moll")),F272+H272*2+IF(AND(G272=7,H272=2,K272="+"),-2),IF(E272="",1,E272)+IF(AND(G272=7,H272=2,K272="+"),2)),"")</f>
        <v>A</v>
      </c>
      <c r="AL272" s="7" t="str" cm="1">
        <f t="array" aca="1" ref="AL272" ca="1">_xlfn.IFS(M272="x","",AK272&lt;&gt;"",AK272,TRUE,_xlfn.TEXTJOIN("",TRUE,Q272:AJ272))</f>
        <v>D/A</v>
      </c>
    </row>
    <row r="273" spans="1:38" ht="16.5" customHeight="1" x14ac:dyDescent="0.4">
      <c r="A273" s="6">
        <v>0</v>
      </c>
      <c r="C273" s="7" t="str">
        <f t="shared" ca="1" si="62"/>
        <v>C</v>
      </c>
      <c r="D273" s="7" t="str">
        <f t="shared" si="63"/>
        <v>dur</v>
      </c>
      <c r="E273" s="6">
        <v>6</v>
      </c>
      <c r="F273" s="6">
        <v>5</v>
      </c>
      <c r="H273" s="6">
        <v>2</v>
      </c>
      <c r="P273" s="7" t="str">
        <f t="shared" si="64"/>
        <v>652</v>
      </c>
      <c r="Q273" s="6" t="str" cm="1">
        <f t="array" aca="1" ref="Q273" ca="1">INDEX(INDIRECT(C273&amp;IF(J273="","_dur","_moll")),F273+IF(I273=8,2),IF(E273="",1,E273))</f>
        <v>E</v>
      </c>
      <c r="R273" s="6" t="str">
        <f t="shared" si="65"/>
        <v/>
      </c>
      <c r="S273" s="6" t="str">
        <f t="shared" si="66"/>
        <v/>
      </c>
      <c r="T273" s="6" t="str">
        <f t="shared" si="67"/>
        <v/>
      </c>
      <c r="U273" s="6" t="str">
        <f t="shared" si="68"/>
        <v/>
      </c>
      <c r="V273" s="6" t="str">
        <f t="shared" si="69"/>
        <v/>
      </c>
      <c r="W273" s="6" t="str">
        <f t="shared" si="70"/>
        <v/>
      </c>
      <c r="X273" s="6" t="str">
        <f t="shared" si="71"/>
        <v/>
      </c>
      <c r="Y273" s="6" t="str">
        <f t="shared" si="72"/>
        <v/>
      </c>
      <c r="Z273" s="6" t="str" cm="1">
        <f t="array" ref="Z273">_xlfn.IFS(OR(AND(F273=2,G273=7,J273&lt;&gt;""),AND(F273=5,G273=9,H273&gt;=1,I273=8,J273=""),AND(F273=5,G273=9,I273="",J273&lt;&gt;"")),"♭",AND(G273=7,K273="+"),"♯",TRUE,"")</f>
        <v/>
      </c>
      <c r="AA273" s="6" t="str">
        <f t="shared" si="73"/>
        <v/>
      </c>
      <c r="AC273" s="6" t="str">
        <f t="shared" si="60"/>
        <v/>
      </c>
      <c r="AD273" s="6" t="str">
        <f t="shared" si="61"/>
        <v/>
      </c>
      <c r="AE273" s="6" t="str">
        <f t="shared" si="74"/>
        <v>/</v>
      </c>
      <c r="AF273" s="6" t="str" cm="1">
        <f t="array" aca="1" ref="AF273" ca="1">IF(AE273="/",INDEX(INDIRECT(C273&amp;IF(J273="","_dur","_moll")),F273+H273*2+IF(AND(G273=7,H273=2,K273="+"),-2),IF(E273="",1,E273)+IF(AND(G273=7,H273=2,K273="+"),2)),"")</f>
        <v>B</v>
      </c>
      <c r="AL273" s="7" t="str" cm="1">
        <f t="array" aca="1" ref="AL273" ca="1">_xlfn.IFS(M273="x","",AK273&lt;&gt;"",AK273,TRUE,_xlfn.TEXTJOIN("",TRUE,Q273:AJ273))</f>
        <v>E/B</v>
      </c>
    </row>
    <row r="274" spans="1:38" ht="16.5" customHeight="1" x14ac:dyDescent="0.4">
      <c r="A274" s="6">
        <v>0</v>
      </c>
      <c r="C274" s="7" t="str">
        <f t="shared" ca="1" si="62"/>
        <v>C</v>
      </c>
      <c r="D274" s="7" t="str">
        <f t="shared" si="63"/>
        <v>dur</v>
      </c>
      <c r="E274" s="6">
        <v>7</v>
      </c>
      <c r="F274" s="6">
        <v>5</v>
      </c>
      <c r="H274" s="6">
        <v>2</v>
      </c>
      <c r="M274" s="6" t="s">
        <v>49</v>
      </c>
      <c r="P274" s="7" t="str">
        <f t="shared" si="64"/>
        <v/>
      </c>
      <c r="Q274" s="6" t="e" cm="1">
        <f t="array" aca="1" ref="Q274" ca="1">INDEX(INDIRECT(C274&amp;IF(J274="","_dur","_moll")),F274+IF(I274=8,2),IF(E274="",1,E274))</f>
        <v>#REF!</v>
      </c>
      <c r="R274" s="6" t="str">
        <f t="shared" si="65"/>
        <v/>
      </c>
      <c r="S274" s="6" t="str">
        <f t="shared" si="66"/>
        <v/>
      </c>
      <c r="T274" s="6" t="str">
        <f t="shared" si="67"/>
        <v/>
      </c>
      <c r="U274" s="6" t="str">
        <f t="shared" si="68"/>
        <v/>
      </c>
      <c r="V274" s="6" t="str">
        <f t="shared" si="69"/>
        <v/>
      </c>
      <c r="W274" s="6" t="str">
        <f t="shared" si="70"/>
        <v/>
      </c>
      <c r="X274" s="6" t="str">
        <f t="shared" si="71"/>
        <v/>
      </c>
      <c r="Y274" s="6" t="str">
        <f t="shared" si="72"/>
        <v/>
      </c>
      <c r="Z274" s="6" t="str" cm="1">
        <f t="array" ref="Z274">_xlfn.IFS(OR(AND(F274=2,G274=7,J274&lt;&gt;""),AND(F274=5,G274=9,H274&gt;=1,I274=8,J274=""),AND(F274=5,G274=9,I274="",J274&lt;&gt;"")),"♭",AND(G274=7,K274="+"),"♯",TRUE,"")</f>
        <v/>
      </c>
      <c r="AA274" s="6" t="str">
        <f t="shared" si="73"/>
        <v/>
      </c>
      <c r="AC274" s="6" t="str">
        <f t="shared" ref="AC274:AC337" si="75">IF(AND(F274=5,G274=9,I274="",J274&lt;&gt;""),9,"")</f>
        <v/>
      </c>
      <c r="AD274" s="6" t="str">
        <f t="shared" si="61"/>
        <v/>
      </c>
      <c r="AE274" s="6" t="str">
        <f t="shared" si="74"/>
        <v>/</v>
      </c>
      <c r="AF274" s="6" t="e" cm="1">
        <f t="array" aca="1" ref="AF274" ca="1">IF(AE274="/",INDEX(INDIRECT(C274&amp;IF(J274="","_dur","_moll")),F274+H274*2+IF(AND(G274=7,H274=2,K274="+"),-2),IF(E274="",1,E274)+IF(AND(G274=7,H274=2,K274="+"),2)),"")</f>
        <v>#REF!</v>
      </c>
      <c r="AL274" s="7" t="str" cm="1">
        <f t="array" aca="1" ref="AL274" ca="1">_xlfn.IFS(M274="x","",AK274&lt;&gt;"",AK274,TRUE,_xlfn.TEXTJOIN("",TRUE,Q274:AJ274))</f>
        <v/>
      </c>
    </row>
    <row r="275" spans="1:38" ht="16.5" customHeight="1" x14ac:dyDescent="0.4">
      <c r="A275" s="6">
        <v>0</v>
      </c>
      <c r="C275" s="7" t="str">
        <f t="shared" ca="1" si="62"/>
        <v>C</v>
      </c>
      <c r="D275" s="7" t="str">
        <f t="shared" si="63"/>
        <v>dur</v>
      </c>
      <c r="E275" s="6">
        <v>1</v>
      </c>
      <c r="F275" s="6">
        <v>5</v>
      </c>
      <c r="J275" s="6">
        <v>0</v>
      </c>
      <c r="M275" s="6" t="s">
        <v>49</v>
      </c>
      <c r="P275" s="7" t="str">
        <f t="shared" si="64"/>
        <v/>
      </c>
      <c r="Q275" s="6" t="str" cm="1">
        <f t="array" aca="1" ref="Q275" ca="1">INDEX(INDIRECT(C275&amp;IF(J275="","_dur","_moll")),F275+IF(I275=8,2),IF(E275="",1,E275))</f>
        <v>G</v>
      </c>
      <c r="R275" s="6" t="str">
        <f t="shared" si="65"/>
        <v/>
      </c>
      <c r="S275" s="6" t="str">
        <f t="shared" si="66"/>
        <v/>
      </c>
      <c r="T275" s="6" t="str">
        <f t="shared" si="67"/>
        <v/>
      </c>
      <c r="U275" s="6" t="str">
        <f t="shared" si="68"/>
        <v/>
      </c>
      <c r="V275" s="6" t="str">
        <f t="shared" si="69"/>
        <v/>
      </c>
      <c r="W275" s="6" t="str">
        <f t="shared" si="70"/>
        <v/>
      </c>
      <c r="X275" s="6" t="str">
        <f t="shared" si="71"/>
        <v/>
      </c>
      <c r="Y275" s="6" t="str">
        <f t="shared" si="72"/>
        <v/>
      </c>
      <c r="Z275" s="6" t="str" cm="1">
        <f t="array" ref="Z275">_xlfn.IFS(OR(AND(F275=2,G275=7,J275&lt;&gt;""),AND(F275=5,G275=9,H275&gt;=1,I275=8,J275=""),AND(F275=5,G275=9,I275="",J275&lt;&gt;"")),"♭",AND(G275=7,K275="+"),"♯",TRUE,"")</f>
        <v/>
      </c>
      <c r="AA275" s="6" t="str">
        <f t="shared" si="73"/>
        <v/>
      </c>
      <c r="AC275" s="6" t="str">
        <f t="shared" si="75"/>
        <v/>
      </c>
      <c r="AD275" s="6" t="str">
        <f t="shared" si="61"/>
        <v/>
      </c>
      <c r="AE275" s="6" t="str">
        <f t="shared" si="74"/>
        <v/>
      </c>
      <c r="AF275" s="6" t="str" cm="1">
        <f t="array" aca="1" ref="AF275" ca="1">IF(AE275="/",INDEX(INDIRECT(C275&amp;IF(J275="","_dur","_moll")),F275+H275*2+IF(AND(G275=7,H275=2,K275="+"),-2),IF(E275="",1,E275)+IF(AND(G275=7,H275=2,K275="+"),2)),"")</f>
        <v/>
      </c>
      <c r="AL275" s="7" t="str" cm="1">
        <f t="array" aca="1" ref="AL275" ca="1">_xlfn.IFS(M275="x","",AK275&lt;&gt;"",AK275,TRUE,_xlfn.TEXTJOIN("",TRUE,Q275:AJ275))</f>
        <v/>
      </c>
    </row>
    <row r="276" spans="1:38" ht="16.5" customHeight="1" x14ac:dyDescent="0.4">
      <c r="A276" s="6">
        <v>0</v>
      </c>
      <c r="C276" s="7" t="str">
        <f t="shared" ca="1" si="62"/>
        <v>C</v>
      </c>
      <c r="D276" s="7" t="str">
        <f t="shared" si="63"/>
        <v>dur</v>
      </c>
      <c r="E276" s="6">
        <v>2</v>
      </c>
      <c r="F276" s="6">
        <v>5</v>
      </c>
      <c r="J276" s="6">
        <v>0</v>
      </c>
      <c r="M276" s="6" t="s">
        <v>49</v>
      </c>
      <c r="P276" s="7" t="str">
        <f t="shared" si="64"/>
        <v/>
      </c>
      <c r="Q276" s="6" cm="1">
        <f t="array" aca="1" ref="Q276" ca="1">INDEX(INDIRECT(C276&amp;IF(J276="","_dur","_moll")),F276+IF(I276=8,2),IF(E276="",1,E276))</f>
        <v>0</v>
      </c>
      <c r="R276" s="6" t="str">
        <f t="shared" si="65"/>
        <v/>
      </c>
      <c r="S276" s="6" t="str">
        <f t="shared" si="66"/>
        <v/>
      </c>
      <c r="T276" s="6" t="str">
        <f t="shared" si="67"/>
        <v/>
      </c>
      <c r="U276" s="6" t="str">
        <f t="shared" si="68"/>
        <v/>
      </c>
      <c r="V276" s="6" t="str">
        <f t="shared" si="69"/>
        <v/>
      </c>
      <c r="W276" s="6" t="str">
        <f t="shared" si="70"/>
        <v/>
      </c>
      <c r="X276" s="6" t="str">
        <f t="shared" si="71"/>
        <v/>
      </c>
      <c r="Y276" s="6" t="str">
        <f t="shared" si="72"/>
        <v/>
      </c>
      <c r="Z276" s="6" t="str" cm="1">
        <f t="array" ref="Z276">_xlfn.IFS(OR(AND(F276=2,G276=7,J276&lt;&gt;""),AND(F276=5,G276=9,H276&gt;=1,I276=8,J276=""),AND(F276=5,G276=9,I276="",J276&lt;&gt;"")),"♭",AND(G276=7,K276="+"),"♯",TRUE,"")</f>
        <v/>
      </c>
      <c r="AA276" s="6" t="str">
        <f t="shared" si="73"/>
        <v/>
      </c>
      <c r="AC276" s="6" t="str">
        <f t="shared" si="75"/>
        <v/>
      </c>
      <c r="AD276" s="6" t="str">
        <f t="shared" si="61"/>
        <v/>
      </c>
      <c r="AE276" s="6" t="str">
        <f t="shared" si="74"/>
        <v/>
      </c>
      <c r="AF276" s="6" t="str" cm="1">
        <f t="array" aca="1" ref="AF276" ca="1">IF(AE276="/",INDEX(INDIRECT(C276&amp;IF(J276="","_dur","_moll")),F276+H276*2+IF(AND(G276=7,H276=2,K276="+"),-2),IF(E276="",1,E276)+IF(AND(G276=7,H276=2,K276="+"),2)),"")</f>
        <v/>
      </c>
      <c r="AL276" s="7" t="str" cm="1">
        <f t="array" aca="1" ref="AL276" ca="1">_xlfn.IFS(M276="x","",AK276&lt;&gt;"",AK276,TRUE,_xlfn.TEXTJOIN("",TRUE,Q276:AJ276))</f>
        <v/>
      </c>
    </row>
    <row r="277" spans="1:38" ht="16.5" customHeight="1" x14ac:dyDescent="0.4">
      <c r="A277" s="6">
        <v>0</v>
      </c>
      <c r="C277" s="7" t="str">
        <f t="shared" ca="1" si="62"/>
        <v>C</v>
      </c>
      <c r="D277" s="7" t="str">
        <f t="shared" si="63"/>
        <v>dur</v>
      </c>
      <c r="E277" s="6">
        <v>3</v>
      </c>
      <c r="F277" s="6">
        <v>5</v>
      </c>
      <c r="J277" s="6">
        <v>0</v>
      </c>
      <c r="M277" s="6" t="s">
        <v>49</v>
      </c>
      <c r="P277" s="7" t="str">
        <f t="shared" si="64"/>
        <v/>
      </c>
      <c r="Q277" s="6" cm="1">
        <f t="array" aca="1" ref="Q277" ca="1">INDEX(INDIRECT(C277&amp;IF(J277="","_dur","_moll")),F277+IF(I277=8,2),IF(E277="",1,E277))</f>
        <v>0</v>
      </c>
      <c r="R277" s="6" t="str">
        <f t="shared" si="65"/>
        <v/>
      </c>
      <c r="S277" s="6" t="str">
        <f t="shared" si="66"/>
        <v/>
      </c>
      <c r="T277" s="6" t="str">
        <f t="shared" si="67"/>
        <v/>
      </c>
      <c r="U277" s="6" t="str">
        <f t="shared" si="68"/>
        <v/>
      </c>
      <c r="V277" s="6" t="str">
        <f t="shared" si="69"/>
        <v/>
      </c>
      <c r="W277" s="6" t="str">
        <f t="shared" si="70"/>
        <v/>
      </c>
      <c r="X277" s="6" t="str">
        <f t="shared" si="71"/>
        <v/>
      </c>
      <c r="Y277" s="6" t="str">
        <f t="shared" si="72"/>
        <v/>
      </c>
      <c r="Z277" s="6" t="str" cm="1">
        <f t="array" ref="Z277">_xlfn.IFS(OR(AND(F277=2,G277=7,J277&lt;&gt;""),AND(F277=5,G277=9,H277&gt;=1,I277=8,J277=""),AND(F277=5,G277=9,I277="",J277&lt;&gt;"")),"♭",AND(G277=7,K277="+"),"♯",TRUE,"")</f>
        <v/>
      </c>
      <c r="AA277" s="6" t="str">
        <f t="shared" si="73"/>
        <v/>
      </c>
      <c r="AC277" s="6" t="str">
        <f t="shared" si="75"/>
        <v/>
      </c>
      <c r="AD277" s="6" t="str">
        <f t="shared" si="61"/>
        <v/>
      </c>
      <c r="AE277" s="6" t="str">
        <f t="shared" si="74"/>
        <v/>
      </c>
      <c r="AF277" s="6" t="str" cm="1">
        <f t="array" aca="1" ref="AF277" ca="1">IF(AE277="/",INDEX(INDIRECT(C277&amp;IF(J277="","_dur","_moll")),F277+H277*2+IF(AND(G277=7,H277=2,K277="+"),-2),IF(E277="",1,E277)+IF(AND(G277=7,H277=2,K277="+"),2)),"")</f>
        <v/>
      </c>
      <c r="AL277" s="7" t="str" cm="1">
        <f t="array" aca="1" ref="AL277" ca="1">_xlfn.IFS(M277="x","",AK277&lt;&gt;"",AK277,TRUE,_xlfn.TEXTJOIN("",TRUE,Q277:AJ277))</f>
        <v/>
      </c>
    </row>
    <row r="278" spans="1:38" ht="16.5" customHeight="1" x14ac:dyDescent="0.4">
      <c r="A278" s="6">
        <v>0</v>
      </c>
      <c r="C278" s="7" t="str">
        <f t="shared" ca="1" si="62"/>
        <v>C</v>
      </c>
      <c r="D278" s="7" t="str">
        <f t="shared" si="63"/>
        <v>dur</v>
      </c>
      <c r="E278" s="6">
        <v>4</v>
      </c>
      <c r="F278" s="6">
        <v>5</v>
      </c>
      <c r="J278" s="6">
        <v>0</v>
      </c>
      <c r="M278" s="6" t="s">
        <v>49</v>
      </c>
      <c r="P278" s="7" t="str">
        <f t="shared" si="64"/>
        <v/>
      </c>
      <c r="Q278" s="6" t="str" cm="1">
        <f t="array" aca="1" ref="Q278" ca="1">INDEX(INDIRECT(C278&amp;IF(J278="","_dur","_moll")),F278+IF(I278=8,2),IF(E278="",1,E278))</f>
        <v>C</v>
      </c>
      <c r="R278" s="6" t="str">
        <f t="shared" si="65"/>
        <v/>
      </c>
      <c r="S278" s="6" t="str">
        <f t="shared" si="66"/>
        <v/>
      </c>
      <c r="T278" s="6" t="str">
        <f t="shared" si="67"/>
        <v/>
      </c>
      <c r="U278" s="6" t="str">
        <f t="shared" si="68"/>
        <v/>
      </c>
      <c r="V278" s="6" t="str">
        <f t="shared" si="69"/>
        <v/>
      </c>
      <c r="W278" s="6" t="str">
        <f t="shared" si="70"/>
        <v/>
      </c>
      <c r="X278" s="6" t="str">
        <f t="shared" si="71"/>
        <v/>
      </c>
      <c r="Y278" s="6" t="str">
        <f t="shared" si="72"/>
        <v/>
      </c>
      <c r="Z278" s="6" t="str" cm="1">
        <f t="array" ref="Z278">_xlfn.IFS(OR(AND(F278=2,G278=7,J278&lt;&gt;""),AND(F278=5,G278=9,H278&gt;=1,I278=8,J278=""),AND(F278=5,G278=9,I278="",J278&lt;&gt;"")),"♭",AND(G278=7,K278="+"),"♯",TRUE,"")</f>
        <v/>
      </c>
      <c r="AA278" s="6" t="str">
        <f t="shared" si="73"/>
        <v/>
      </c>
      <c r="AC278" s="6" t="str">
        <f t="shared" si="75"/>
        <v/>
      </c>
      <c r="AD278" s="6" t="str">
        <f t="shared" si="61"/>
        <v/>
      </c>
      <c r="AE278" s="6" t="str">
        <f t="shared" si="74"/>
        <v/>
      </c>
      <c r="AF278" s="6" t="str" cm="1">
        <f t="array" aca="1" ref="AF278" ca="1">IF(AE278="/",INDEX(INDIRECT(C278&amp;IF(J278="","_dur","_moll")),F278+H278*2+IF(AND(G278=7,H278=2,K278="+"),-2),IF(E278="",1,E278)+IF(AND(G278=7,H278=2,K278="+"),2)),"")</f>
        <v/>
      </c>
      <c r="AL278" s="7" t="str" cm="1">
        <f t="array" aca="1" ref="AL278" ca="1">_xlfn.IFS(M278="x","",AK278&lt;&gt;"",AK278,TRUE,_xlfn.TEXTJOIN("",TRUE,Q278:AJ278))</f>
        <v/>
      </c>
    </row>
    <row r="279" spans="1:38" ht="16.5" customHeight="1" x14ac:dyDescent="0.4">
      <c r="A279" s="6">
        <v>0</v>
      </c>
      <c r="C279" s="7" t="str">
        <f t="shared" ca="1" si="62"/>
        <v>C</v>
      </c>
      <c r="D279" s="7" t="str">
        <f t="shared" si="63"/>
        <v>dur</v>
      </c>
      <c r="E279" s="6">
        <v>5</v>
      </c>
      <c r="F279" s="6">
        <v>5</v>
      </c>
      <c r="J279" s="6">
        <v>0</v>
      </c>
      <c r="M279" s="6" t="s">
        <v>49</v>
      </c>
      <c r="P279" s="7" t="str">
        <f t="shared" si="64"/>
        <v/>
      </c>
      <c r="Q279" s="6" t="str" cm="1">
        <f t="array" aca="1" ref="Q279" ca="1">INDEX(INDIRECT(C279&amp;IF(J279="","_dur","_moll")),F279+IF(I279=8,2),IF(E279="",1,E279))</f>
        <v>D</v>
      </c>
      <c r="R279" s="6" t="str">
        <f t="shared" si="65"/>
        <v/>
      </c>
      <c r="S279" s="6" t="str">
        <f t="shared" si="66"/>
        <v/>
      </c>
      <c r="T279" s="6" t="str">
        <f t="shared" si="67"/>
        <v/>
      </c>
      <c r="U279" s="6" t="str">
        <f t="shared" si="68"/>
        <v/>
      </c>
      <c r="V279" s="6" t="str">
        <f t="shared" si="69"/>
        <v/>
      </c>
      <c r="W279" s="6" t="str">
        <f t="shared" si="70"/>
        <v/>
      </c>
      <c r="X279" s="6" t="str">
        <f t="shared" si="71"/>
        <v/>
      </c>
      <c r="Y279" s="6" t="str">
        <f t="shared" si="72"/>
        <v/>
      </c>
      <c r="Z279" s="6" t="str" cm="1">
        <f t="array" ref="Z279">_xlfn.IFS(OR(AND(F279=2,G279=7,J279&lt;&gt;""),AND(F279=5,G279=9,H279&gt;=1,I279=8,J279=""),AND(F279=5,G279=9,I279="",J279&lt;&gt;"")),"♭",AND(G279=7,K279="+"),"♯",TRUE,"")</f>
        <v/>
      </c>
      <c r="AA279" s="6" t="str">
        <f t="shared" si="73"/>
        <v/>
      </c>
      <c r="AC279" s="6" t="str">
        <f t="shared" si="75"/>
        <v/>
      </c>
      <c r="AD279" s="6" t="str">
        <f t="shared" si="61"/>
        <v/>
      </c>
      <c r="AE279" s="6" t="str">
        <f t="shared" si="74"/>
        <v/>
      </c>
      <c r="AF279" s="6" t="str" cm="1">
        <f t="array" aca="1" ref="AF279" ca="1">IF(AE279="/",INDEX(INDIRECT(C279&amp;IF(J279="","_dur","_moll")),F279+H279*2+IF(AND(G279=7,H279=2,K279="+"),-2),IF(E279="",1,E279)+IF(AND(G279=7,H279=2,K279="+"),2)),"")</f>
        <v/>
      </c>
      <c r="AL279" s="7" t="str" cm="1">
        <f t="array" aca="1" ref="AL279" ca="1">_xlfn.IFS(M279="x","",AK279&lt;&gt;"",AK279,TRUE,_xlfn.TEXTJOIN("",TRUE,Q279:AJ279))</f>
        <v/>
      </c>
    </row>
    <row r="280" spans="1:38" ht="16.5" customHeight="1" x14ac:dyDescent="0.4">
      <c r="A280" s="6">
        <v>0</v>
      </c>
      <c r="C280" s="7" t="str">
        <f t="shared" ca="1" si="62"/>
        <v>C</v>
      </c>
      <c r="D280" s="7" t="str">
        <f t="shared" si="63"/>
        <v>dur</v>
      </c>
      <c r="E280" s="6">
        <v>6</v>
      </c>
      <c r="F280" s="6">
        <v>5</v>
      </c>
      <c r="J280" s="6">
        <v>0</v>
      </c>
      <c r="M280" s="6" t="s">
        <v>49</v>
      </c>
      <c r="P280" s="7" t="str">
        <f t="shared" si="64"/>
        <v/>
      </c>
      <c r="Q280" s="6" t="str" cm="1">
        <f t="array" aca="1" ref="Q280" ca="1">INDEX(INDIRECT(C280&amp;IF(J280="","_dur","_moll")),F280+IF(I280=8,2),IF(E280="",1,E280))</f>
        <v>E♭</v>
      </c>
      <c r="R280" s="6" t="str">
        <f t="shared" si="65"/>
        <v/>
      </c>
      <c r="S280" s="6" t="str">
        <f t="shared" si="66"/>
        <v/>
      </c>
      <c r="T280" s="6" t="str">
        <f t="shared" si="67"/>
        <v/>
      </c>
      <c r="U280" s="6" t="str">
        <f t="shared" si="68"/>
        <v/>
      </c>
      <c r="V280" s="6" t="str">
        <f t="shared" si="69"/>
        <v/>
      </c>
      <c r="W280" s="6" t="str">
        <f t="shared" si="70"/>
        <v/>
      </c>
      <c r="X280" s="6" t="str">
        <f t="shared" si="71"/>
        <v/>
      </c>
      <c r="Y280" s="6" t="str">
        <f t="shared" si="72"/>
        <v/>
      </c>
      <c r="Z280" s="6" t="str" cm="1">
        <f t="array" ref="Z280">_xlfn.IFS(OR(AND(F280=2,G280=7,J280&lt;&gt;""),AND(F280=5,G280=9,H280&gt;=1,I280=8,J280=""),AND(F280=5,G280=9,I280="",J280&lt;&gt;"")),"♭",AND(G280=7,K280="+"),"♯",TRUE,"")</f>
        <v/>
      </c>
      <c r="AA280" s="6" t="str">
        <f t="shared" si="73"/>
        <v/>
      </c>
      <c r="AC280" s="6" t="str">
        <f t="shared" si="75"/>
        <v/>
      </c>
      <c r="AD280" s="6" t="str">
        <f t="shared" si="61"/>
        <v/>
      </c>
      <c r="AE280" s="6" t="str">
        <f t="shared" si="74"/>
        <v/>
      </c>
      <c r="AF280" s="6" t="str" cm="1">
        <f t="array" aca="1" ref="AF280" ca="1">IF(AE280="/",INDEX(INDIRECT(C280&amp;IF(J280="","_dur","_moll")),F280+H280*2+IF(AND(G280=7,H280=2,K280="+"),-2),IF(E280="",1,E280)+IF(AND(G280=7,H280=2,K280="+"),2)),"")</f>
        <v/>
      </c>
      <c r="AL280" s="7" t="str" cm="1">
        <f t="array" aca="1" ref="AL280" ca="1">_xlfn.IFS(M280="x","",AK280&lt;&gt;"",AK280,TRUE,_xlfn.TEXTJOIN("",TRUE,Q280:AJ280))</f>
        <v/>
      </c>
    </row>
    <row r="281" spans="1:38" ht="16.5" customHeight="1" x14ac:dyDescent="0.4">
      <c r="A281" s="6">
        <v>0</v>
      </c>
      <c r="C281" s="7" t="str">
        <f t="shared" ca="1" si="62"/>
        <v>C</v>
      </c>
      <c r="D281" s="7" t="str">
        <f t="shared" si="63"/>
        <v>dur</v>
      </c>
      <c r="E281" s="6">
        <v>7</v>
      </c>
      <c r="F281" s="6">
        <v>5</v>
      </c>
      <c r="J281" s="6">
        <v>0</v>
      </c>
      <c r="M281" s="6" t="s">
        <v>49</v>
      </c>
      <c r="P281" s="7" t="str">
        <f t="shared" si="64"/>
        <v/>
      </c>
      <c r="Q281" s="6" t="e" cm="1">
        <f t="array" aca="1" ref="Q281" ca="1">INDEX(INDIRECT(C281&amp;IF(J281="","_dur","_moll")),F281+IF(I281=8,2),IF(E281="",1,E281))</f>
        <v>#REF!</v>
      </c>
      <c r="R281" s="6" t="str">
        <f t="shared" si="65"/>
        <v/>
      </c>
      <c r="S281" s="6" t="str">
        <f t="shared" si="66"/>
        <v/>
      </c>
      <c r="T281" s="6" t="str">
        <f t="shared" si="67"/>
        <v/>
      </c>
      <c r="U281" s="6" t="str">
        <f t="shared" si="68"/>
        <v/>
      </c>
      <c r="V281" s="6" t="str">
        <f t="shared" si="69"/>
        <v/>
      </c>
      <c r="W281" s="6" t="str">
        <f t="shared" si="70"/>
        <v/>
      </c>
      <c r="X281" s="6" t="str">
        <f t="shared" si="71"/>
        <v/>
      </c>
      <c r="Y281" s="6" t="str">
        <f t="shared" si="72"/>
        <v/>
      </c>
      <c r="Z281" s="6" t="str" cm="1">
        <f t="array" ref="Z281">_xlfn.IFS(OR(AND(F281=2,G281=7,J281&lt;&gt;""),AND(F281=5,G281=9,H281&gt;=1,I281=8,J281=""),AND(F281=5,G281=9,I281="",J281&lt;&gt;"")),"♭",AND(G281=7,K281="+"),"♯",TRUE,"")</f>
        <v/>
      </c>
      <c r="AA281" s="6" t="str">
        <f t="shared" si="73"/>
        <v/>
      </c>
      <c r="AC281" s="6" t="str">
        <f t="shared" si="75"/>
        <v/>
      </c>
      <c r="AD281" s="6" t="str">
        <f t="shared" si="61"/>
        <v/>
      </c>
      <c r="AE281" s="6" t="str">
        <f t="shared" si="74"/>
        <v/>
      </c>
      <c r="AF281" s="6" t="str" cm="1">
        <f t="array" aca="1" ref="AF281" ca="1">IF(AE281="/",INDEX(INDIRECT(C281&amp;IF(J281="","_dur","_moll")),F281+H281*2+IF(AND(G281=7,H281=2,K281="+"),-2),IF(E281="",1,E281)+IF(AND(G281=7,H281=2,K281="+"),2)),"")</f>
        <v/>
      </c>
      <c r="AL281" s="7" t="str" cm="1">
        <f t="array" aca="1" ref="AL281" ca="1">_xlfn.IFS(M281="x","",AK281&lt;&gt;"",AK281,TRUE,_xlfn.TEXTJOIN("",TRUE,Q281:AJ281))</f>
        <v/>
      </c>
    </row>
    <row r="282" spans="1:38" ht="16.5" customHeight="1" x14ac:dyDescent="0.4">
      <c r="A282" s="6">
        <v>0</v>
      </c>
      <c r="C282" s="7" t="str">
        <f t="shared" ca="1" si="62"/>
        <v>C</v>
      </c>
      <c r="D282" s="7" t="str">
        <f t="shared" si="63"/>
        <v>dur</v>
      </c>
      <c r="E282" s="6">
        <v>1</v>
      </c>
      <c r="F282" s="6">
        <v>5</v>
      </c>
      <c r="H282" s="6">
        <v>1</v>
      </c>
      <c r="J282" s="6">
        <v>0</v>
      </c>
      <c r="M282" s="6" t="s">
        <v>49</v>
      </c>
      <c r="P282" s="7" t="str">
        <f t="shared" si="64"/>
        <v/>
      </c>
      <c r="Q282" s="6" t="str" cm="1">
        <f t="array" aca="1" ref="Q282" ca="1">INDEX(INDIRECT(C282&amp;IF(J282="","_dur","_moll")),F282+IF(I282=8,2),IF(E282="",1,E282))</f>
        <v>G</v>
      </c>
      <c r="R282" s="6" t="str">
        <f t="shared" si="65"/>
        <v/>
      </c>
      <c r="S282" s="6" t="str">
        <f t="shared" si="66"/>
        <v/>
      </c>
      <c r="T282" s="6" t="str">
        <f t="shared" si="67"/>
        <v/>
      </c>
      <c r="U282" s="6" t="str">
        <f t="shared" si="68"/>
        <v/>
      </c>
      <c r="V282" s="6" t="str">
        <f t="shared" si="69"/>
        <v/>
      </c>
      <c r="W282" s="6" t="str">
        <f t="shared" si="70"/>
        <v/>
      </c>
      <c r="X282" s="6" t="str">
        <f t="shared" si="71"/>
        <v/>
      </c>
      <c r="Y282" s="6" t="str">
        <f t="shared" si="72"/>
        <v/>
      </c>
      <c r="Z282" s="6" t="str" cm="1">
        <f t="array" ref="Z282">_xlfn.IFS(OR(AND(F282=2,G282=7,J282&lt;&gt;""),AND(F282=5,G282=9,H282&gt;=1,I282=8,J282=""),AND(F282=5,G282=9,I282="",J282&lt;&gt;"")),"♭",AND(G282=7,K282="+"),"♯",TRUE,"")</f>
        <v/>
      </c>
      <c r="AA282" s="6" t="str">
        <f t="shared" si="73"/>
        <v/>
      </c>
      <c r="AC282" s="6" t="str">
        <f t="shared" si="75"/>
        <v/>
      </c>
      <c r="AD282" s="6" t="str">
        <f t="shared" si="61"/>
        <v/>
      </c>
      <c r="AE282" s="6" t="str">
        <f t="shared" si="74"/>
        <v>/</v>
      </c>
      <c r="AF282" s="6" t="str" cm="1">
        <f t="array" aca="1" ref="AF282" ca="1">IF(AE282="/",INDEX(INDIRECT(C282&amp;IF(J282="","_dur","_moll")),F282+H282*2+IF(AND(G282=7,H282=2,K282="+"),-2),IF(E282="",1,E282)+IF(AND(G282=7,H282=2,K282="+"),2)),"")</f>
        <v>B</v>
      </c>
      <c r="AL282" s="7" t="str" cm="1">
        <f t="array" aca="1" ref="AL282" ca="1">_xlfn.IFS(M282="x","",AK282&lt;&gt;"",AK282,TRUE,_xlfn.TEXTJOIN("",TRUE,Q282:AJ282))</f>
        <v/>
      </c>
    </row>
    <row r="283" spans="1:38" ht="16.5" customHeight="1" x14ac:dyDescent="0.4">
      <c r="A283" s="6">
        <v>0</v>
      </c>
      <c r="C283" s="7" t="str">
        <f t="shared" ca="1" si="62"/>
        <v>C</v>
      </c>
      <c r="D283" s="7" t="str">
        <f t="shared" si="63"/>
        <v>dur</v>
      </c>
      <c r="E283" s="6">
        <v>2</v>
      </c>
      <c r="F283" s="6">
        <v>5</v>
      </c>
      <c r="H283" s="6">
        <v>1</v>
      </c>
      <c r="J283" s="6">
        <v>0</v>
      </c>
      <c r="M283" s="6" t="s">
        <v>49</v>
      </c>
      <c r="P283" s="7" t="str">
        <f t="shared" si="64"/>
        <v/>
      </c>
      <c r="Q283" s="6" cm="1">
        <f t="array" aca="1" ref="Q283" ca="1">INDEX(INDIRECT(C283&amp;IF(J283="","_dur","_moll")),F283+IF(I283=8,2),IF(E283="",1,E283))</f>
        <v>0</v>
      </c>
      <c r="R283" s="6" t="str">
        <f t="shared" si="65"/>
        <v/>
      </c>
      <c r="S283" s="6" t="str">
        <f t="shared" si="66"/>
        <v/>
      </c>
      <c r="T283" s="6" t="str">
        <f t="shared" si="67"/>
        <v/>
      </c>
      <c r="U283" s="6" t="str">
        <f t="shared" si="68"/>
        <v/>
      </c>
      <c r="V283" s="6" t="str">
        <f t="shared" si="69"/>
        <v/>
      </c>
      <c r="W283" s="6" t="str">
        <f t="shared" si="70"/>
        <v/>
      </c>
      <c r="X283" s="6" t="str">
        <f t="shared" si="71"/>
        <v/>
      </c>
      <c r="Y283" s="6" t="str">
        <f t="shared" si="72"/>
        <v/>
      </c>
      <c r="Z283" s="6" t="str" cm="1">
        <f t="array" ref="Z283">_xlfn.IFS(OR(AND(F283=2,G283=7,J283&lt;&gt;""),AND(F283=5,G283=9,H283&gt;=1,I283=8,J283=""),AND(F283=5,G283=9,I283="",J283&lt;&gt;"")),"♭",AND(G283=7,K283="+"),"♯",TRUE,"")</f>
        <v/>
      </c>
      <c r="AA283" s="6" t="str">
        <f t="shared" si="73"/>
        <v/>
      </c>
      <c r="AC283" s="6" t="str">
        <f t="shared" si="75"/>
        <v/>
      </c>
      <c r="AD283" s="6" t="str">
        <f t="shared" si="61"/>
        <v/>
      </c>
      <c r="AE283" s="6" t="str">
        <f t="shared" si="74"/>
        <v>/</v>
      </c>
      <c r="AF283" s="6" cm="1">
        <f t="array" aca="1" ref="AF283" ca="1">IF(AE283="/",INDEX(INDIRECT(C283&amp;IF(J283="","_dur","_moll")),F283+H283*2+IF(AND(G283=7,H283=2,K283="+"),-2),IF(E283="",1,E283)+IF(AND(G283=7,H283=2,K283="+"),2)),"")</f>
        <v>0</v>
      </c>
      <c r="AL283" s="7" t="str" cm="1">
        <f t="array" aca="1" ref="AL283" ca="1">_xlfn.IFS(M283="x","",AK283&lt;&gt;"",AK283,TRUE,_xlfn.TEXTJOIN("",TRUE,Q283:AJ283))</f>
        <v/>
      </c>
    </row>
    <row r="284" spans="1:38" ht="16.5" customHeight="1" x14ac:dyDescent="0.4">
      <c r="A284" s="6">
        <v>0</v>
      </c>
      <c r="C284" s="7" t="str">
        <f t="shared" ca="1" si="62"/>
        <v>C</v>
      </c>
      <c r="D284" s="7" t="str">
        <f t="shared" si="63"/>
        <v>dur</v>
      </c>
      <c r="E284" s="6">
        <v>3</v>
      </c>
      <c r="F284" s="6">
        <v>5</v>
      </c>
      <c r="H284" s="6">
        <v>1</v>
      </c>
      <c r="J284" s="6">
        <v>0</v>
      </c>
      <c r="M284" s="6" t="s">
        <v>49</v>
      </c>
      <c r="P284" s="7" t="str">
        <f t="shared" si="64"/>
        <v/>
      </c>
      <c r="Q284" s="6" cm="1">
        <f t="array" aca="1" ref="Q284" ca="1">INDEX(INDIRECT(C284&amp;IF(J284="","_dur","_moll")),F284+IF(I284=8,2),IF(E284="",1,E284))</f>
        <v>0</v>
      </c>
      <c r="R284" s="6" t="str">
        <f t="shared" si="65"/>
        <v/>
      </c>
      <c r="S284" s="6" t="str">
        <f t="shared" si="66"/>
        <v/>
      </c>
      <c r="T284" s="6" t="str">
        <f t="shared" si="67"/>
        <v/>
      </c>
      <c r="U284" s="6" t="str">
        <f t="shared" si="68"/>
        <v/>
      </c>
      <c r="V284" s="6" t="str">
        <f t="shared" si="69"/>
        <v/>
      </c>
      <c r="W284" s="6" t="str">
        <f t="shared" si="70"/>
        <v/>
      </c>
      <c r="X284" s="6" t="str">
        <f t="shared" si="71"/>
        <v/>
      </c>
      <c r="Y284" s="6" t="str">
        <f t="shared" si="72"/>
        <v/>
      </c>
      <c r="Z284" s="6" t="str" cm="1">
        <f t="array" ref="Z284">_xlfn.IFS(OR(AND(F284=2,G284=7,J284&lt;&gt;""),AND(F284=5,G284=9,H284&gt;=1,I284=8,J284=""),AND(F284=5,G284=9,I284="",J284&lt;&gt;"")),"♭",AND(G284=7,K284="+"),"♯",TRUE,"")</f>
        <v/>
      </c>
      <c r="AA284" s="6" t="str">
        <f t="shared" si="73"/>
        <v/>
      </c>
      <c r="AC284" s="6" t="str">
        <f t="shared" si="75"/>
        <v/>
      </c>
      <c r="AD284" s="6" t="str">
        <f t="shared" si="61"/>
        <v/>
      </c>
      <c r="AE284" s="6" t="str">
        <f t="shared" si="74"/>
        <v>/</v>
      </c>
      <c r="AF284" s="6" cm="1">
        <f t="array" aca="1" ref="AF284" ca="1">IF(AE284="/",INDEX(INDIRECT(C284&amp;IF(J284="","_dur","_moll")),F284+H284*2+IF(AND(G284=7,H284=2,K284="+"),-2),IF(E284="",1,E284)+IF(AND(G284=7,H284=2,K284="+"),2)),"")</f>
        <v>0</v>
      </c>
      <c r="AL284" s="7" t="str" cm="1">
        <f t="array" aca="1" ref="AL284" ca="1">_xlfn.IFS(M284="x","",AK284&lt;&gt;"",AK284,TRUE,_xlfn.TEXTJOIN("",TRUE,Q284:AJ284))</f>
        <v/>
      </c>
    </row>
    <row r="285" spans="1:38" ht="16.5" customHeight="1" x14ac:dyDescent="0.4">
      <c r="A285" s="6">
        <v>0</v>
      </c>
      <c r="C285" s="7" t="str">
        <f t="shared" ca="1" si="62"/>
        <v>C</v>
      </c>
      <c r="D285" s="7" t="str">
        <f t="shared" si="63"/>
        <v>dur</v>
      </c>
      <c r="E285" s="6">
        <v>4</v>
      </c>
      <c r="F285" s="6">
        <v>5</v>
      </c>
      <c r="H285" s="6">
        <v>1</v>
      </c>
      <c r="J285" s="6">
        <v>0</v>
      </c>
      <c r="M285" s="6" t="s">
        <v>49</v>
      </c>
      <c r="P285" s="7" t="str">
        <f t="shared" si="64"/>
        <v/>
      </c>
      <c r="Q285" s="6" t="str" cm="1">
        <f t="array" aca="1" ref="Q285" ca="1">INDEX(INDIRECT(C285&amp;IF(J285="","_dur","_moll")),F285+IF(I285=8,2),IF(E285="",1,E285))</f>
        <v>C</v>
      </c>
      <c r="R285" s="6" t="str">
        <f t="shared" si="65"/>
        <v/>
      </c>
      <c r="S285" s="6" t="str">
        <f t="shared" si="66"/>
        <v/>
      </c>
      <c r="T285" s="6" t="str">
        <f t="shared" si="67"/>
        <v/>
      </c>
      <c r="U285" s="6" t="str">
        <f t="shared" si="68"/>
        <v/>
      </c>
      <c r="V285" s="6" t="str">
        <f t="shared" si="69"/>
        <v/>
      </c>
      <c r="W285" s="6" t="str">
        <f t="shared" si="70"/>
        <v/>
      </c>
      <c r="X285" s="6" t="str">
        <f t="shared" si="71"/>
        <v/>
      </c>
      <c r="Y285" s="6" t="str">
        <f t="shared" si="72"/>
        <v/>
      </c>
      <c r="Z285" s="6" t="str" cm="1">
        <f t="array" ref="Z285">_xlfn.IFS(OR(AND(F285=2,G285=7,J285&lt;&gt;""),AND(F285=5,G285=9,H285&gt;=1,I285=8,J285=""),AND(F285=5,G285=9,I285="",J285&lt;&gt;"")),"♭",AND(G285=7,K285="+"),"♯",TRUE,"")</f>
        <v/>
      </c>
      <c r="AA285" s="6" t="str">
        <f t="shared" si="73"/>
        <v/>
      </c>
      <c r="AC285" s="6" t="str">
        <f t="shared" si="75"/>
        <v/>
      </c>
      <c r="AD285" s="6" t="str">
        <f t="shared" si="61"/>
        <v/>
      </c>
      <c r="AE285" s="6" t="str">
        <f t="shared" si="74"/>
        <v>/</v>
      </c>
      <c r="AF285" s="6" t="str" cm="1">
        <f t="array" aca="1" ref="AF285" ca="1">IF(AE285="/",INDEX(INDIRECT(C285&amp;IF(J285="","_dur","_moll")),F285+H285*2+IF(AND(G285=7,H285=2,K285="+"),-2),IF(E285="",1,E285)+IF(AND(G285=7,H285=2,K285="+"),2)),"")</f>
        <v>E</v>
      </c>
      <c r="AL285" s="7" t="str" cm="1">
        <f t="array" aca="1" ref="AL285" ca="1">_xlfn.IFS(M285="x","",AK285&lt;&gt;"",AK285,TRUE,_xlfn.TEXTJOIN("",TRUE,Q285:AJ285))</f>
        <v/>
      </c>
    </row>
    <row r="286" spans="1:38" ht="16.5" customHeight="1" x14ac:dyDescent="0.4">
      <c r="A286" s="6">
        <v>0</v>
      </c>
      <c r="C286" s="7" t="str">
        <f t="shared" ca="1" si="62"/>
        <v>C</v>
      </c>
      <c r="D286" s="7" t="str">
        <f t="shared" si="63"/>
        <v>dur</v>
      </c>
      <c r="E286" s="6">
        <v>5</v>
      </c>
      <c r="F286" s="6">
        <v>5</v>
      </c>
      <c r="H286" s="6">
        <v>1</v>
      </c>
      <c r="J286" s="6">
        <v>0</v>
      </c>
      <c r="M286" s="6" t="s">
        <v>49</v>
      </c>
      <c r="P286" s="7" t="str">
        <f t="shared" si="64"/>
        <v/>
      </c>
      <c r="Q286" s="6" t="str" cm="1">
        <f t="array" aca="1" ref="Q286" ca="1">INDEX(INDIRECT(C286&amp;IF(J286="","_dur","_moll")),F286+IF(I286=8,2),IF(E286="",1,E286))</f>
        <v>D</v>
      </c>
      <c r="R286" s="6" t="str">
        <f t="shared" si="65"/>
        <v/>
      </c>
      <c r="S286" s="6" t="str">
        <f t="shared" si="66"/>
        <v/>
      </c>
      <c r="T286" s="6" t="str">
        <f t="shared" si="67"/>
        <v/>
      </c>
      <c r="U286" s="6" t="str">
        <f t="shared" si="68"/>
        <v/>
      </c>
      <c r="V286" s="6" t="str">
        <f t="shared" si="69"/>
        <v/>
      </c>
      <c r="W286" s="6" t="str">
        <f t="shared" si="70"/>
        <v/>
      </c>
      <c r="X286" s="6" t="str">
        <f t="shared" si="71"/>
        <v/>
      </c>
      <c r="Y286" s="6" t="str">
        <f t="shared" si="72"/>
        <v/>
      </c>
      <c r="Z286" s="6" t="str" cm="1">
        <f t="array" ref="Z286">_xlfn.IFS(OR(AND(F286=2,G286=7,J286&lt;&gt;""),AND(F286=5,G286=9,H286&gt;=1,I286=8,J286=""),AND(F286=5,G286=9,I286="",J286&lt;&gt;"")),"♭",AND(G286=7,K286="+"),"♯",TRUE,"")</f>
        <v/>
      </c>
      <c r="AA286" s="6" t="str">
        <f t="shared" si="73"/>
        <v/>
      </c>
      <c r="AC286" s="6" t="str">
        <f t="shared" si="75"/>
        <v/>
      </c>
      <c r="AD286" s="6" t="str">
        <f t="shared" si="61"/>
        <v/>
      </c>
      <c r="AE286" s="6" t="str">
        <f t="shared" si="74"/>
        <v>/</v>
      </c>
      <c r="AF286" s="6" t="str" cm="1">
        <f t="array" aca="1" ref="AF286" ca="1">IF(AE286="/",INDEX(INDIRECT(C286&amp;IF(J286="","_dur","_moll")),F286+H286*2+IF(AND(G286=7,H286=2,K286="+"),-2),IF(E286="",1,E286)+IF(AND(G286=7,H286=2,K286="+"),2)),"")</f>
        <v>F♯</v>
      </c>
      <c r="AL286" s="7" t="str" cm="1">
        <f t="array" aca="1" ref="AL286" ca="1">_xlfn.IFS(M286="x","",AK286&lt;&gt;"",AK286,TRUE,_xlfn.TEXTJOIN("",TRUE,Q286:AJ286))</f>
        <v/>
      </c>
    </row>
    <row r="287" spans="1:38" ht="16.5" customHeight="1" x14ac:dyDescent="0.4">
      <c r="A287" s="6">
        <v>0</v>
      </c>
      <c r="C287" s="7" t="str">
        <f t="shared" ca="1" si="62"/>
        <v>C</v>
      </c>
      <c r="D287" s="7" t="str">
        <f t="shared" si="63"/>
        <v>dur</v>
      </c>
      <c r="E287" s="6">
        <v>6</v>
      </c>
      <c r="F287" s="6">
        <v>5</v>
      </c>
      <c r="H287" s="6">
        <v>1</v>
      </c>
      <c r="J287" s="6">
        <v>0</v>
      </c>
      <c r="M287" s="6" t="s">
        <v>49</v>
      </c>
      <c r="P287" s="7" t="str">
        <f t="shared" si="64"/>
        <v/>
      </c>
      <c r="Q287" s="6" t="str" cm="1">
        <f t="array" aca="1" ref="Q287" ca="1">INDEX(INDIRECT(C287&amp;IF(J287="","_dur","_moll")),F287+IF(I287=8,2),IF(E287="",1,E287))</f>
        <v>E♭</v>
      </c>
      <c r="R287" s="6" t="str">
        <f t="shared" si="65"/>
        <v/>
      </c>
      <c r="S287" s="6" t="str">
        <f t="shared" si="66"/>
        <v/>
      </c>
      <c r="T287" s="6" t="str">
        <f t="shared" si="67"/>
        <v/>
      </c>
      <c r="U287" s="6" t="str">
        <f t="shared" si="68"/>
        <v/>
      </c>
      <c r="V287" s="6" t="str">
        <f t="shared" si="69"/>
        <v/>
      </c>
      <c r="W287" s="6" t="str">
        <f t="shared" si="70"/>
        <v/>
      </c>
      <c r="X287" s="6" t="str">
        <f t="shared" si="71"/>
        <v/>
      </c>
      <c r="Y287" s="6" t="str">
        <f t="shared" si="72"/>
        <v/>
      </c>
      <c r="Z287" s="6" t="str" cm="1">
        <f t="array" ref="Z287">_xlfn.IFS(OR(AND(F287=2,G287=7,J287&lt;&gt;""),AND(F287=5,G287=9,H287&gt;=1,I287=8,J287=""),AND(F287=5,G287=9,I287="",J287&lt;&gt;"")),"♭",AND(G287=7,K287="+"),"♯",TRUE,"")</f>
        <v/>
      </c>
      <c r="AA287" s="6" t="str">
        <f t="shared" si="73"/>
        <v/>
      </c>
      <c r="AC287" s="6" t="str">
        <f t="shared" si="75"/>
        <v/>
      </c>
      <c r="AD287" s="6" t="str">
        <f t="shared" si="61"/>
        <v/>
      </c>
      <c r="AE287" s="6" t="str">
        <f t="shared" si="74"/>
        <v>/</v>
      </c>
      <c r="AF287" s="6" t="str" cm="1">
        <f t="array" aca="1" ref="AF287" ca="1">IF(AE287="/",INDEX(INDIRECT(C287&amp;IF(J287="","_dur","_moll")),F287+H287*2+IF(AND(G287=7,H287=2,K287="+"),-2),IF(E287="",1,E287)+IF(AND(G287=7,H287=2,K287="+"),2)),"")</f>
        <v>G</v>
      </c>
      <c r="AL287" s="7" t="str" cm="1">
        <f t="array" aca="1" ref="AL287" ca="1">_xlfn.IFS(M287="x","",AK287&lt;&gt;"",AK287,TRUE,_xlfn.TEXTJOIN("",TRUE,Q287:AJ287))</f>
        <v/>
      </c>
    </row>
    <row r="288" spans="1:38" ht="16.5" customHeight="1" x14ac:dyDescent="0.4">
      <c r="A288" s="6">
        <v>0</v>
      </c>
      <c r="C288" s="7" t="str">
        <f t="shared" ca="1" si="62"/>
        <v>C</v>
      </c>
      <c r="D288" s="7" t="str">
        <f t="shared" si="63"/>
        <v>dur</v>
      </c>
      <c r="E288" s="6">
        <v>7</v>
      </c>
      <c r="F288" s="6">
        <v>5</v>
      </c>
      <c r="H288" s="6">
        <v>1</v>
      </c>
      <c r="J288" s="6">
        <v>0</v>
      </c>
      <c r="M288" s="6" t="s">
        <v>49</v>
      </c>
      <c r="P288" s="7" t="str">
        <f t="shared" si="64"/>
        <v/>
      </c>
      <c r="Q288" s="6" t="e" cm="1">
        <f t="array" aca="1" ref="Q288" ca="1">INDEX(INDIRECT(C288&amp;IF(J288="","_dur","_moll")),F288+IF(I288=8,2),IF(E288="",1,E288))</f>
        <v>#REF!</v>
      </c>
      <c r="R288" s="6" t="str">
        <f t="shared" si="65"/>
        <v/>
      </c>
      <c r="S288" s="6" t="str">
        <f t="shared" si="66"/>
        <v/>
      </c>
      <c r="T288" s="6" t="str">
        <f t="shared" si="67"/>
        <v/>
      </c>
      <c r="U288" s="6" t="str">
        <f t="shared" si="68"/>
        <v/>
      </c>
      <c r="V288" s="6" t="str">
        <f t="shared" si="69"/>
        <v/>
      </c>
      <c r="W288" s="6" t="str">
        <f t="shared" si="70"/>
        <v/>
      </c>
      <c r="X288" s="6" t="str">
        <f t="shared" si="71"/>
        <v/>
      </c>
      <c r="Y288" s="6" t="str">
        <f t="shared" si="72"/>
        <v/>
      </c>
      <c r="Z288" s="6" t="str" cm="1">
        <f t="array" ref="Z288">_xlfn.IFS(OR(AND(F288=2,G288=7,J288&lt;&gt;""),AND(F288=5,G288=9,H288&gt;=1,I288=8,J288=""),AND(F288=5,G288=9,I288="",J288&lt;&gt;"")),"♭",AND(G288=7,K288="+"),"♯",TRUE,"")</f>
        <v/>
      </c>
      <c r="AA288" s="6" t="str">
        <f t="shared" si="73"/>
        <v/>
      </c>
      <c r="AC288" s="6" t="str">
        <f t="shared" si="75"/>
        <v/>
      </c>
      <c r="AD288" s="6" t="str">
        <f t="shared" si="61"/>
        <v/>
      </c>
      <c r="AE288" s="6" t="str">
        <f t="shared" si="74"/>
        <v>/</v>
      </c>
      <c r="AF288" s="6" t="e" cm="1">
        <f t="array" aca="1" ref="AF288" ca="1">IF(AE288="/",INDEX(INDIRECT(C288&amp;IF(J288="","_dur","_moll")),F288+H288*2+IF(AND(G288=7,H288=2,K288="+"),-2),IF(E288="",1,E288)+IF(AND(G288=7,H288=2,K288="+"),2)),"")</f>
        <v>#REF!</v>
      </c>
      <c r="AL288" s="7" t="str" cm="1">
        <f t="array" aca="1" ref="AL288" ca="1">_xlfn.IFS(M288="x","",AK288&lt;&gt;"",AK288,TRUE,_xlfn.TEXTJOIN("",TRUE,Q288:AJ288))</f>
        <v/>
      </c>
    </row>
    <row r="289" spans="1:39" ht="16.5" customHeight="1" x14ac:dyDescent="0.4">
      <c r="A289" s="6">
        <v>0</v>
      </c>
      <c r="C289" s="7" t="str">
        <f t="shared" ca="1" si="62"/>
        <v>C</v>
      </c>
      <c r="D289" s="7" t="str">
        <f t="shared" si="63"/>
        <v>dur</v>
      </c>
      <c r="E289" s="6">
        <v>1</v>
      </c>
      <c r="F289" s="6">
        <v>5</v>
      </c>
      <c r="H289" s="6">
        <v>2</v>
      </c>
      <c r="J289" s="6">
        <v>0</v>
      </c>
      <c r="M289" s="6" t="s">
        <v>49</v>
      </c>
      <c r="P289" s="7" t="str">
        <f t="shared" si="64"/>
        <v/>
      </c>
      <c r="Q289" s="6" t="str" cm="1">
        <f t="array" aca="1" ref="Q289" ca="1">INDEX(INDIRECT(C289&amp;IF(J289="","_dur","_moll")),F289+IF(I289=8,2),IF(E289="",1,E289))</f>
        <v>G</v>
      </c>
      <c r="R289" s="6" t="str">
        <f t="shared" si="65"/>
        <v/>
      </c>
      <c r="S289" s="6" t="str">
        <f t="shared" si="66"/>
        <v/>
      </c>
      <c r="T289" s="6" t="str">
        <f t="shared" si="67"/>
        <v/>
      </c>
      <c r="U289" s="6" t="str">
        <f t="shared" si="68"/>
        <v/>
      </c>
      <c r="V289" s="6" t="str">
        <f t="shared" si="69"/>
        <v/>
      </c>
      <c r="W289" s="6" t="str">
        <f t="shared" si="70"/>
        <v/>
      </c>
      <c r="X289" s="6" t="str">
        <f t="shared" si="71"/>
        <v/>
      </c>
      <c r="Y289" s="6" t="str">
        <f t="shared" si="72"/>
        <v/>
      </c>
      <c r="Z289" s="6" t="str" cm="1">
        <f t="array" ref="Z289">_xlfn.IFS(OR(AND(F289=2,G289=7,J289&lt;&gt;""),AND(F289=5,G289=9,H289&gt;=1,I289=8,J289=""),AND(F289=5,G289=9,I289="",J289&lt;&gt;"")),"♭",AND(G289=7,K289="+"),"♯",TRUE,"")</f>
        <v/>
      </c>
      <c r="AA289" s="6" t="str">
        <f t="shared" si="73"/>
        <v/>
      </c>
      <c r="AC289" s="6" t="str">
        <f t="shared" si="75"/>
        <v/>
      </c>
      <c r="AD289" s="6" t="str">
        <f t="shared" si="61"/>
        <v/>
      </c>
      <c r="AE289" s="6" t="str">
        <f t="shared" si="74"/>
        <v>/</v>
      </c>
      <c r="AF289" s="6" t="str" cm="1">
        <f t="array" aca="1" ref="AF289" ca="1">IF(AE289="/",INDEX(INDIRECT(C289&amp;IF(J289="","_dur","_moll")),F289+H289*2+IF(AND(G289=7,H289=2,K289="+"),-2),IF(E289="",1,E289)+IF(AND(G289=7,H289=2,K289="+"),2)),"")</f>
        <v>D</v>
      </c>
      <c r="AL289" s="7" t="str" cm="1">
        <f t="array" aca="1" ref="AL289" ca="1">_xlfn.IFS(M289="x","",AK289&lt;&gt;"",AK289,TRUE,_xlfn.TEXTJOIN("",TRUE,Q289:AJ289))</f>
        <v/>
      </c>
    </row>
    <row r="290" spans="1:39" ht="16.5" customHeight="1" x14ac:dyDescent="0.4">
      <c r="A290" s="6">
        <v>0</v>
      </c>
      <c r="C290" s="7" t="str">
        <f t="shared" ca="1" si="62"/>
        <v>C</v>
      </c>
      <c r="D290" s="7" t="str">
        <f t="shared" si="63"/>
        <v>dur</v>
      </c>
      <c r="E290" s="6">
        <v>2</v>
      </c>
      <c r="F290" s="6">
        <v>5</v>
      </c>
      <c r="H290" s="6">
        <v>2</v>
      </c>
      <c r="J290" s="6">
        <v>0</v>
      </c>
      <c r="M290" s="6" t="s">
        <v>49</v>
      </c>
      <c r="P290" s="7" t="str">
        <f t="shared" si="64"/>
        <v/>
      </c>
      <c r="Q290" s="6" cm="1">
        <f t="array" aca="1" ref="Q290" ca="1">INDEX(INDIRECT(C290&amp;IF(J290="","_dur","_moll")),F290+IF(I290=8,2),IF(E290="",1,E290))</f>
        <v>0</v>
      </c>
      <c r="R290" s="6" t="str">
        <f t="shared" si="65"/>
        <v/>
      </c>
      <c r="S290" s="6" t="str">
        <f t="shared" si="66"/>
        <v/>
      </c>
      <c r="T290" s="6" t="str">
        <f t="shared" si="67"/>
        <v/>
      </c>
      <c r="U290" s="6" t="str">
        <f t="shared" si="68"/>
        <v/>
      </c>
      <c r="V290" s="6" t="str">
        <f t="shared" si="69"/>
        <v/>
      </c>
      <c r="W290" s="6" t="str">
        <f t="shared" si="70"/>
        <v/>
      </c>
      <c r="X290" s="6" t="str">
        <f t="shared" si="71"/>
        <v/>
      </c>
      <c r="Y290" s="6" t="str">
        <f t="shared" si="72"/>
        <v/>
      </c>
      <c r="Z290" s="6" t="str" cm="1">
        <f t="array" ref="Z290">_xlfn.IFS(OR(AND(F290=2,G290=7,J290&lt;&gt;""),AND(F290=5,G290=9,H290&gt;=1,I290=8,J290=""),AND(F290=5,G290=9,I290="",J290&lt;&gt;"")),"♭",AND(G290=7,K290="+"),"♯",TRUE,"")</f>
        <v/>
      </c>
      <c r="AA290" s="6" t="str">
        <f t="shared" si="73"/>
        <v/>
      </c>
      <c r="AC290" s="6" t="str">
        <f t="shared" si="75"/>
        <v/>
      </c>
      <c r="AD290" s="6" t="str">
        <f t="shared" si="61"/>
        <v/>
      </c>
      <c r="AE290" s="6" t="str">
        <f t="shared" si="74"/>
        <v>/</v>
      </c>
      <c r="AF290" s="6" cm="1">
        <f t="array" aca="1" ref="AF290" ca="1">IF(AE290="/",INDEX(INDIRECT(C290&amp;IF(J290="","_dur","_moll")),F290+H290*2+IF(AND(G290=7,H290=2,K290="+"),-2),IF(E290="",1,E290)+IF(AND(G290=7,H290=2,K290="+"),2)),"")</f>
        <v>0</v>
      </c>
      <c r="AL290" s="7" t="str" cm="1">
        <f t="array" aca="1" ref="AL290" ca="1">_xlfn.IFS(M290="x","",AK290&lt;&gt;"",AK290,TRUE,_xlfn.TEXTJOIN("",TRUE,Q290:AJ290))</f>
        <v/>
      </c>
    </row>
    <row r="291" spans="1:39" ht="16.5" customHeight="1" x14ac:dyDescent="0.4">
      <c r="A291" s="6">
        <v>0</v>
      </c>
      <c r="C291" s="7" t="str">
        <f t="shared" ca="1" si="62"/>
        <v>C</v>
      </c>
      <c r="D291" s="7" t="str">
        <f t="shared" si="63"/>
        <v>dur</v>
      </c>
      <c r="E291" s="6">
        <v>3</v>
      </c>
      <c r="F291" s="6">
        <v>5</v>
      </c>
      <c r="H291" s="6">
        <v>2</v>
      </c>
      <c r="J291" s="6">
        <v>0</v>
      </c>
      <c r="M291" s="6" t="s">
        <v>49</v>
      </c>
      <c r="P291" s="7" t="str">
        <f t="shared" si="64"/>
        <v/>
      </c>
      <c r="Q291" s="6" cm="1">
        <f t="array" aca="1" ref="Q291" ca="1">INDEX(INDIRECT(C291&amp;IF(J291="","_dur","_moll")),F291+IF(I291=8,2),IF(E291="",1,E291))</f>
        <v>0</v>
      </c>
      <c r="R291" s="6" t="str">
        <f t="shared" si="65"/>
        <v/>
      </c>
      <c r="S291" s="6" t="str">
        <f t="shared" si="66"/>
        <v/>
      </c>
      <c r="T291" s="6" t="str">
        <f t="shared" si="67"/>
        <v/>
      </c>
      <c r="U291" s="6" t="str">
        <f t="shared" si="68"/>
        <v/>
      </c>
      <c r="V291" s="6" t="str">
        <f t="shared" si="69"/>
        <v/>
      </c>
      <c r="W291" s="6" t="str">
        <f t="shared" si="70"/>
        <v/>
      </c>
      <c r="X291" s="6" t="str">
        <f t="shared" si="71"/>
        <v/>
      </c>
      <c r="Y291" s="6" t="str">
        <f t="shared" si="72"/>
        <v/>
      </c>
      <c r="Z291" s="6" t="str" cm="1">
        <f t="array" ref="Z291">_xlfn.IFS(OR(AND(F291=2,G291=7,J291&lt;&gt;""),AND(F291=5,G291=9,H291&gt;=1,I291=8,J291=""),AND(F291=5,G291=9,I291="",J291&lt;&gt;"")),"♭",AND(G291=7,K291="+"),"♯",TRUE,"")</f>
        <v/>
      </c>
      <c r="AA291" s="6" t="str">
        <f t="shared" si="73"/>
        <v/>
      </c>
      <c r="AC291" s="6" t="str">
        <f t="shared" si="75"/>
        <v/>
      </c>
      <c r="AD291" s="6" t="str">
        <f t="shared" si="61"/>
        <v/>
      </c>
      <c r="AE291" s="6" t="str">
        <f t="shared" si="74"/>
        <v>/</v>
      </c>
      <c r="AF291" s="6" cm="1">
        <f t="array" aca="1" ref="AF291" ca="1">IF(AE291="/",INDEX(INDIRECT(C291&amp;IF(J291="","_dur","_moll")),F291+H291*2+IF(AND(G291=7,H291=2,K291="+"),-2),IF(E291="",1,E291)+IF(AND(G291=7,H291=2,K291="+"),2)),"")</f>
        <v>0</v>
      </c>
      <c r="AL291" s="7" t="str" cm="1">
        <f t="array" aca="1" ref="AL291" ca="1">_xlfn.IFS(M291="x","",AK291&lt;&gt;"",AK291,TRUE,_xlfn.TEXTJOIN("",TRUE,Q291:AJ291))</f>
        <v/>
      </c>
    </row>
    <row r="292" spans="1:39" ht="16.5" customHeight="1" x14ac:dyDescent="0.4">
      <c r="A292" s="6">
        <v>0</v>
      </c>
      <c r="C292" s="7" t="str">
        <f t="shared" ca="1" si="62"/>
        <v>C</v>
      </c>
      <c r="D292" s="7" t="str">
        <f t="shared" si="63"/>
        <v>dur</v>
      </c>
      <c r="E292" s="6">
        <v>4</v>
      </c>
      <c r="F292" s="6">
        <v>5</v>
      </c>
      <c r="H292" s="6">
        <v>2</v>
      </c>
      <c r="J292" s="6">
        <v>0</v>
      </c>
      <c r="M292" s="6" t="s">
        <v>49</v>
      </c>
      <c r="P292" s="7" t="str">
        <f t="shared" si="64"/>
        <v/>
      </c>
      <c r="Q292" s="6" t="str" cm="1">
        <f t="array" aca="1" ref="Q292" ca="1">INDEX(INDIRECT(C292&amp;IF(J292="","_dur","_moll")),F292+IF(I292=8,2),IF(E292="",1,E292))</f>
        <v>C</v>
      </c>
      <c r="R292" s="6" t="str">
        <f t="shared" si="65"/>
        <v/>
      </c>
      <c r="S292" s="6" t="str">
        <f t="shared" si="66"/>
        <v/>
      </c>
      <c r="T292" s="6" t="str">
        <f t="shared" si="67"/>
        <v/>
      </c>
      <c r="U292" s="6" t="str">
        <f t="shared" si="68"/>
        <v/>
      </c>
      <c r="V292" s="6" t="str">
        <f t="shared" si="69"/>
        <v/>
      </c>
      <c r="W292" s="6" t="str">
        <f t="shared" si="70"/>
        <v/>
      </c>
      <c r="X292" s="6" t="str">
        <f t="shared" si="71"/>
        <v/>
      </c>
      <c r="Y292" s="6" t="str">
        <f t="shared" si="72"/>
        <v/>
      </c>
      <c r="Z292" s="6" t="str" cm="1">
        <f t="array" ref="Z292">_xlfn.IFS(OR(AND(F292=2,G292=7,J292&lt;&gt;""),AND(F292=5,G292=9,H292&gt;=1,I292=8,J292=""),AND(F292=5,G292=9,I292="",J292&lt;&gt;"")),"♭",AND(G292=7,K292="+"),"♯",TRUE,"")</f>
        <v/>
      </c>
      <c r="AA292" s="6" t="str">
        <f t="shared" si="73"/>
        <v/>
      </c>
      <c r="AC292" s="6" t="str">
        <f t="shared" si="75"/>
        <v/>
      </c>
      <c r="AD292" s="6" t="str">
        <f t="shared" si="61"/>
        <v/>
      </c>
      <c r="AE292" s="6" t="str">
        <f t="shared" si="74"/>
        <v>/</v>
      </c>
      <c r="AF292" s="6" t="str" cm="1">
        <f t="array" aca="1" ref="AF292" ca="1">IF(AE292="/",INDEX(INDIRECT(C292&amp;IF(J292="","_dur","_moll")),F292+H292*2+IF(AND(G292=7,H292=2,K292="+"),-2),IF(E292="",1,E292)+IF(AND(G292=7,H292=2,K292="+"),2)),"")</f>
        <v>G</v>
      </c>
      <c r="AL292" s="7" t="str" cm="1">
        <f t="array" aca="1" ref="AL292" ca="1">_xlfn.IFS(M292="x","",AK292&lt;&gt;"",AK292,TRUE,_xlfn.TEXTJOIN("",TRUE,Q292:AJ292))</f>
        <v/>
      </c>
    </row>
    <row r="293" spans="1:39" ht="16.5" customHeight="1" x14ac:dyDescent="0.4">
      <c r="A293" s="6">
        <v>0</v>
      </c>
      <c r="C293" s="7" t="str">
        <f t="shared" ca="1" si="62"/>
        <v>C</v>
      </c>
      <c r="D293" s="7" t="str">
        <f t="shared" si="63"/>
        <v>dur</v>
      </c>
      <c r="E293" s="6">
        <v>5</v>
      </c>
      <c r="F293" s="6">
        <v>5</v>
      </c>
      <c r="H293" s="6">
        <v>2</v>
      </c>
      <c r="J293" s="6">
        <v>0</v>
      </c>
      <c r="M293" s="6" t="s">
        <v>49</v>
      </c>
      <c r="P293" s="7" t="str">
        <f t="shared" si="64"/>
        <v/>
      </c>
      <c r="Q293" s="6" t="str" cm="1">
        <f t="array" aca="1" ref="Q293" ca="1">INDEX(INDIRECT(C293&amp;IF(J293="","_dur","_moll")),F293+IF(I293=8,2),IF(E293="",1,E293))</f>
        <v>D</v>
      </c>
      <c r="R293" s="6" t="str">
        <f t="shared" si="65"/>
        <v/>
      </c>
      <c r="S293" s="6" t="str">
        <f t="shared" si="66"/>
        <v/>
      </c>
      <c r="T293" s="6" t="str">
        <f t="shared" si="67"/>
        <v/>
      </c>
      <c r="U293" s="6" t="str">
        <f t="shared" si="68"/>
        <v/>
      </c>
      <c r="V293" s="6" t="str">
        <f t="shared" si="69"/>
        <v/>
      </c>
      <c r="W293" s="6" t="str">
        <f t="shared" si="70"/>
        <v/>
      </c>
      <c r="X293" s="6" t="str">
        <f t="shared" si="71"/>
        <v/>
      </c>
      <c r="Y293" s="6" t="str">
        <f t="shared" si="72"/>
        <v/>
      </c>
      <c r="Z293" s="6" t="str" cm="1">
        <f t="array" ref="Z293">_xlfn.IFS(OR(AND(F293=2,G293=7,J293&lt;&gt;""),AND(F293=5,G293=9,H293&gt;=1,I293=8,J293=""),AND(F293=5,G293=9,I293="",J293&lt;&gt;"")),"♭",AND(G293=7,K293="+"),"♯",TRUE,"")</f>
        <v/>
      </c>
      <c r="AA293" s="6" t="str">
        <f t="shared" si="73"/>
        <v/>
      </c>
      <c r="AC293" s="6" t="str">
        <f t="shared" si="75"/>
        <v/>
      </c>
      <c r="AD293" s="6" t="str">
        <f t="shared" si="61"/>
        <v/>
      </c>
      <c r="AE293" s="6" t="str">
        <f t="shared" si="74"/>
        <v>/</v>
      </c>
      <c r="AF293" s="6" t="str" cm="1">
        <f t="array" aca="1" ref="AF293" ca="1">IF(AE293="/",INDEX(INDIRECT(C293&amp;IF(J293="","_dur","_moll")),F293+H293*2+IF(AND(G293=7,H293=2,K293="+"),-2),IF(E293="",1,E293)+IF(AND(G293=7,H293=2,K293="+"),2)),"")</f>
        <v>A</v>
      </c>
      <c r="AL293" s="7" t="str" cm="1">
        <f t="array" aca="1" ref="AL293" ca="1">_xlfn.IFS(M293="x","",AK293&lt;&gt;"",AK293,TRUE,_xlfn.TEXTJOIN("",TRUE,Q293:AJ293))</f>
        <v/>
      </c>
    </row>
    <row r="294" spans="1:39" ht="16.5" customHeight="1" x14ac:dyDescent="0.4">
      <c r="A294" s="6">
        <v>0</v>
      </c>
      <c r="C294" s="7" t="str">
        <f t="shared" ca="1" si="62"/>
        <v>C</v>
      </c>
      <c r="D294" s="7" t="str">
        <f t="shared" si="63"/>
        <v>dur</v>
      </c>
      <c r="E294" s="6">
        <v>6</v>
      </c>
      <c r="F294" s="6">
        <v>5</v>
      </c>
      <c r="H294" s="6">
        <v>2</v>
      </c>
      <c r="J294" s="6">
        <v>0</v>
      </c>
      <c r="M294" s="6" t="s">
        <v>49</v>
      </c>
      <c r="P294" s="7" t="str">
        <f t="shared" si="64"/>
        <v/>
      </c>
      <c r="Q294" s="6" t="str" cm="1">
        <f t="array" aca="1" ref="Q294" ca="1">INDEX(INDIRECT(C294&amp;IF(J294="","_dur","_moll")),F294+IF(I294=8,2),IF(E294="",1,E294))</f>
        <v>E♭</v>
      </c>
      <c r="R294" s="6" t="str">
        <f t="shared" si="65"/>
        <v/>
      </c>
      <c r="S294" s="6" t="str">
        <f t="shared" si="66"/>
        <v/>
      </c>
      <c r="T294" s="6" t="str">
        <f t="shared" si="67"/>
        <v/>
      </c>
      <c r="U294" s="6" t="str">
        <f t="shared" si="68"/>
        <v/>
      </c>
      <c r="V294" s="6" t="str">
        <f t="shared" si="69"/>
        <v/>
      </c>
      <c r="W294" s="6" t="str">
        <f t="shared" si="70"/>
        <v/>
      </c>
      <c r="X294" s="6" t="str">
        <f t="shared" si="71"/>
        <v/>
      </c>
      <c r="Y294" s="6" t="str">
        <f t="shared" si="72"/>
        <v/>
      </c>
      <c r="Z294" s="6" t="str" cm="1">
        <f t="array" ref="Z294">_xlfn.IFS(OR(AND(F294=2,G294=7,J294&lt;&gt;""),AND(F294=5,G294=9,H294&gt;=1,I294=8,J294=""),AND(F294=5,G294=9,I294="",J294&lt;&gt;"")),"♭",AND(G294=7,K294="+"),"♯",TRUE,"")</f>
        <v/>
      </c>
      <c r="AA294" s="6" t="str">
        <f t="shared" si="73"/>
        <v/>
      </c>
      <c r="AC294" s="6" t="str">
        <f t="shared" si="75"/>
        <v/>
      </c>
      <c r="AD294" s="6" t="str">
        <f t="shared" ref="AD294:AD357" si="76">IF(Y294="(",")","")</f>
        <v/>
      </c>
      <c r="AE294" s="6" t="str">
        <f t="shared" si="74"/>
        <v>/</v>
      </c>
      <c r="AF294" s="6" t="str" cm="1">
        <f t="array" aca="1" ref="AF294" ca="1">IF(AE294="/",INDEX(INDIRECT(C294&amp;IF(J294="","_dur","_moll")),F294+H294*2+IF(AND(G294=7,H294=2,K294="+"),-2),IF(E294="",1,E294)+IF(AND(G294=7,H294=2,K294="+"),2)),"")</f>
        <v>B♭</v>
      </c>
      <c r="AL294" s="7" t="str" cm="1">
        <f t="array" aca="1" ref="AL294" ca="1">_xlfn.IFS(M294="x","",AK294&lt;&gt;"",AK294,TRUE,_xlfn.TEXTJOIN("",TRUE,Q294:AJ294))</f>
        <v/>
      </c>
    </row>
    <row r="295" spans="1:39" ht="16.5" customHeight="1" x14ac:dyDescent="0.4">
      <c r="A295" s="6">
        <v>0</v>
      </c>
      <c r="C295" s="7" t="str">
        <f t="shared" ca="1" si="62"/>
        <v>C</v>
      </c>
      <c r="D295" s="7" t="str">
        <f t="shared" si="63"/>
        <v>dur</v>
      </c>
      <c r="E295" s="6">
        <v>7</v>
      </c>
      <c r="F295" s="6">
        <v>5</v>
      </c>
      <c r="H295" s="6">
        <v>2</v>
      </c>
      <c r="J295" s="6">
        <v>0</v>
      </c>
      <c r="M295" s="6" t="s">
        <v>49</v>
      </c>
      <c r="P295" s="7" t="str">
        <f t="shared" si="64"/>
        <v/>
      </c>
      <c r="Q295" s="6" t="e" cm="1">
        <f t="array" aca="1" ref="Q295" ca="1">INDEX(INDIRECT(C295&amp;IF(J295="","_dur","_moll")),F295+IF(I295=8,2),IF(E295="",1,E295))</f>
        <v>#REF!</v>
      </c>
      <c r="R295" s="6" t="str">
        <f t="shared" si="65"/>
        <v/>
      </c>
      <c r="S295" s="6" t="str">
        <f t="shared" si="66"/>
        <v/>
      </c>
      <c r="T295" s="6" t="str">
        <f t="shared" si="67"/>
        <v/>
      </c>
      <c r="U295" s="6" t="str">
        <f t="shared" si="68"/>
        <v/>
      </c>
      <c r="V295" s="6" t="str">
        <f t="shared" si="69"/>
        <v/>
      </c>
      <c r="W295" s="6" t="str">
        <f t="shared" si="70"/>
        <v/>
      </c>
      <c r="X295" s="6" t="str">
        <f t="shared" si="71"/>
        <v/>
      </c>
      <c r="Y295" s="6" t="str">
        <f t="shared" si="72"/>
        <v/>
      </c>
      <c r="Z295" s="6" t="str" cm="1">
        <f t="array" ref="Z295">_xlfn.IFS(OR(AND(F295=2,G295=7,J295&lt;&gt;""),AND(F295=5,G295=9,H295&gt;=1,I295=8,J295=""),AND(F295=5,G295=9,I295="",J295&lt;&gt;"")),"♭",AND(G295=7,K295="+"),"♯",TRUE,"")</f>
        <v/>
      </c>
      <c r="AA295" s="6" t="str">
        <f t="shared" si="73"/>
        <v/>
      </c>
      <c r="AC295" s="6" t="str">
        <f t="shared" si="75"/>
        <v/>
      </c>
      <c r="AD295" s="6" t="str">
        <f t="shared" si="76"/>
        <v/>
      </c>
      <c r="AE295" s="6" t="str">
        <f t="shared" si="74"/>
        <v>/</v>
      </c>
      <c r="AF295" s="6" t="e" cm="1">
        <f t="array" aca="1" ref="AF295" ca="1">IF(AE295="/",INDEX(INDIRECT(C295&amp;IF(J295="","_dur","_moll")),F295+H295*2+IF(AND(G295=7,H295=2,K295="+"),-2),IF(E295="",1,E295)+IF(AND(G295=7,H295=2,K295="+"),2)),"")</f>
        <v>#REF!</v>
      </c>
      <c r="AL295" s="7" t="str" cm="1">
        <f t="array" aca="1" ref="AL295" ca="1">_xlfn.IFS(M295="x","",AK295&lt;&gt;"",AK295,TRUE,_xlfn.TEXTJOIN("",TRUE,Q295:AJ295))</f>
        <v/>
      </c>
    </row>
    <row r="296" spans="1:39" ht="16.5" customHeight="1" x14ac:dyDescent="0.4">
      <c r="A296" s="6">
        <v>0</v>
      </c>
      <c r="C296" s="7" t="str">
        <f t="shared" ca="1" si="62"/>
        <v>C</v>
      </c>
      <c r="D296" s="7" t="str">
        <f t="shared" si="63"/>
        <v>dur</v>
      </c>
      <c r="E296" s="6">
        <v>1</v>
      </c>
      <c r="F296" s="6">
        <v>5</v>
      </c>
      <c r="G296" s="6">
        <v>7</v>
      </c>
      <c r="M296" s="6" t="s">
        <v>49</v>
      </c>
      <c r="P296" s="7" t="str">
        <f t="shared" si="64"/>
        <v/>
      </c>
      <c r="Q296" s="6" t="str" cm="1">
        <f t="array" aca="1" ref="Q296" ca="1">INDEX(INDIRECT(C296&amp;IF(J296="","_dur","_moll")),F296+IF(I296=8,2),IF(E296="",1,E296))</f>
        <v>G</v>
      </c>
      <c r="R296" s="6" t="str">
        <f t="shared" si="65"/>
        <v/>
      </c>
      <c r="S296" s="6" t="str">
        <f t="shared" si="66"/>
        <v/>
      </c>
      <c r="T296" s="6" t="str">
        <f t="shared" si="67"/>
        <v/>
      </c>
      <c r="U296" s="6" t="str">
        <f t="shared" si="68"/>
        <v/>
      </c>
      <c r="V296" s="6">
        <f t="shared" si="69"/>
        <v>7</v>
      </c>
      <c r="W296" s="6" t="str">
        <f t="shared" si="70"/>
        <v/>
      </c>
      <c r="X296" s="6" t="str">
        <f t="shared" si="71"/>
        <v/>
      </c>
      <c r="Y296" s="6" t="str">
        <f t="shared" si="72"/>
        <v/>
      </c>
      <c r="Z296" s="6" t="str" cm="1">
        <f t="array" ref="Z296">_xlfn.IFS(OR(AND(F296=2,G296=7,J296&lt;&gt;""),AND(F296=5,G296=9,H296&gt;=1,I296=8,J296=""),AND(F296=5,G296=9,I296="",J296&lt;&gt;"")),"♭",AND(G296=7,K296="+"),"♯",TRUE,"")</f>
        <v/>
      </c>
      <c r="AA296" s="6" t="str">
        <f t="shared" si="73"/>
        <v/>
      </c>
      <c r="AC296" s="6" t="str">
        <f t="shared" si="75"/>
        <v/>
      </c>
      <c r="AD296" s="6" t="str">
        <f t="shared" si="76"/>
        <v/>
      </c>
      <c r="AE296" s="6" t="str">
        <f t="shared" si="74"/>
        <v/>
      </c>
      <c r="AF296" s="6" t="str" cm="1">
        <f t="array" aca="1" ref="AF296" ca="1">IF(AE296="/",INDEX(INDIRECT(C296&amp;IF(J296="","_dur","_moll")),F296+H296*2+IF(AND(G296=7,H296=2,K296="+"),-2),IF(E296="",1,E296)+IF(AND(G296=7,H296=2,K296="+"),2)),"")</f>
        <v/>
      </c>
      <c r="AL296" s="7" t="str" cm="1">
        <f t="array" aca="1" ref="AL296" ca="1">_xlfn.IFS(M296="x","",AK296&lt;&gt;"",AK296,TRUE,_xlfn.TEXTJOIN("",TRUE,Q296:AJ296))</f>
        <v/>
      </c>
      <c r="AM296" s="6">
        <f t="shared" ref="AM296" ca="1" si="77">COUNTIF(AL:AL,AL296)</f>
        <v>1048394</v>
      </c>
    </row>
    <row r="297" spans="1:39" ht="16.5" customHeight="1" x14ac:dyDescent="0.4">
      <c r="A297" s="6">
        <v>0</v>
      </c>
      <c r="C297" s="7" t="str">
        <f t="shared" ca="1" si="62"/>
        <v>C</v>
      </c>
      <c r="D297" s="7" t="str">
        <f t="shared" si="63"/>
        <v>dur</v>
      </c>
      <c r="E297" s="6">
        <v>2</v>
      </c>
      <c r="F297" s="6">
        <v>5</v>
      </c>
      <c r="G297" s="6">
        <v>7</v>
      </c>
      <c r="P297" s="7" t="str">
        <f t="shared" si="64"/>
        <v>257</v>
      </c>
      <c r="Q297" s="6" t="str" cm="1">
        <f t="array" aca="1" ref="Q297" ca="1">INDEX(INDIRECT(C297&amp;IF(J297="","_dur","_moll")),F297+IF(I297=8,2),IF(E297="",1,E297))</f>
        <v>A</v>
      </c>
      <c r="R297" s="6" t="str">
        <f t="shared" si="65"/>
        <v/>
      </c>
      <c r="S297" s="6" t="str">
        <f t="shared" si="66"/>
        <v/>
      </c>
      <c r="T297" s="6" t="str">
        <f t="shared" si="67"/>
        <v/>
      </c>
      <c r="U297" s="6" t="str">
        <f t="shared" si="68"/>
        <v/>
      </c>
      <c r="V297" s="6">
        <f t="shared" si="69"/>
        <v>7</v>
      </c>
      <c r="W297" s="6" t="str">
        <f t="shared" si="70"/>
        <v/>
      </c>
      <c r="X297" s="6" t="str">
        <f t="shared" si="71"/>
        <v/>
      </c>
      <c r="Y297" s="6" t="str">
        <f t="shared" si="72"/>
        <v/>
      </c>
      <c r="Z297" s="6" t="str" cm="1">
        <f t="array" ref="Z297">_xlfn.IFS(OR(AND(F297=2,G297=7,J297&lt;&gt;""),AND(F297=5,G297=9,H297&gt;=1,I297=8,J297=""),AND(F297=5,G297=9,I297="",J297&lt;&gt;"")),"♭",AND(G297=7,K297="+"),"♯",TRUE,"")</f>
        <v/>
      </c>
      <c r="AA297" s="6" t="str">
        <f t="shared" si="73"/>
        <v/>
      </c>
      <c r="AC297" s="6" t="str">
        <f t="shared" si="75"/>
        <v/>
      </c>
      <c r="AD297" s="6" t="str">
        <f t="shared" si="76"/>
        <v/>
      </c>
      <c r="AE297" s="6" t="str">
        <f t="shared" si="74"/>
        <v/>
      </c>
      <c r="AF297" s="6" t="str" cm="1">
        <f t="array" aca="1" ref="AF297" ca="1">IF(AE297="/",INDEX(INDIRECT(C297&amp;IF(J297="","_dur","_moll")),F297+H297*2+IF(AND(G297=7,H297=2,K297="+"),-2),IF(E297="",1,E297)+IF(AND(G297=7,H297=2,K297="+"),2)),"")</f>
        <v/>
      </c>
      <c r="AL297" s="7" t="str" cm="1">
        <f t="array" aca="1" ref="AL297" ca="1">_xlfn.IFS(M297="x","",AK297&lt;&gt;"",AK297,TRUE,_xlfn.TEXTJOIN("",TRUE,Q297:AJ297))</f>
        <v>A7</v>
      </c>
    </row>
    <row r="298" spans="1:39" ht="16.5" customHeight="1" x14ac:dyDescent="0.4">
      <c r="A298" s="6">
        <v>0</v>
      </c>
      <c r="C298" s="7" t="str">
        <f t="shared" ca="1" si="62"/>
        <v>C</v>
      </c>
      <c r="D298" s="7" t="str">
        <f t="shared" si="63"/>
        <v>dur</v>
      </c>
      <c r="E298" s="6">
        <v>3</v>
      </c>
      <c r="F298" s="6">
        <v>5</v>
      </c>
      <c r="G298" s="6">
        <v>7</v>
      </c>
      <c r="P298" s="7" t="str">
        <f t="shared" si="64"/>
        <v>357</v>
      </c>
      <c r="Q298" s="6" t="str" cm="1">
        <f t="array" aca="1" ref="Q298" ca="1">INDEX(INDIRECT(C298&amp;IF(J298="","_dur","_moll")),F298+IF(I298=8,2),IF(E298="",1,E298))</f>
        <v>B</v>
      </c>
      <c r="R298" s="6" t="str">
        <f t="shared" si="65"/>
        <v/>
      </c>
      <c r="S298" s="6" t="str">
        <f t="shared" si="66"/>
        <v/>
      </c>
      <c r="T298" s="6" t="str">
        <f t="shared" si="67"/>
        <v/>
      </c>
      <c r="U298" s="6" t="str">
        <f t="shared" si="68"/>
        <v/>
      </c>
      <c r="V298" s="6">
        <f t="shared" si="69"/>
        <v>7</v>
      </c>
      <c r="W298" s="6" t="str">
        <f t="shared" si="70"/>
        <v/>
      </c>
      <c r="X298" s="6" t="str">
        <f t="shared" si="71"/>
        <v/>
      </c>
      <c r="Y298" s="6" t="str">
        <f t="shared" si="72"/>
        <v/>
      </c>
      <c r="Z298" s="6" t="str" cm="1">
        <f t="array" ref="Z298">_xlfn.IFS(OR(AND(F298=2,G298=7,J298&lt;&gt;""),AND(F298=5,G298=9,H298&gt;=1,I298=8,J298=""),AND(F298=5,G298=9,I298="",J298&lt;&gt;"")),"♭",AND(G298=7,K298="+"),"♯",TRUE,"")</f>
        <v/>
      </c>
      <c r="AA298" s="6" t="str">
        <f t="shared" si="73"/>
        <v/>
      </c>
      <c r="AC298" s="6" t="str">
        <f t="shared" si="75"/>
        <v/>
      </c>
      <c r="AD298" s="6" t="str">
        <f t="shared" si="76"/>
        <v/>
      </c>
      <c r="AE298" s="6" t="str">
        <f t="shared" si="74"/>
        <v/>
      </c>
      <c r="AF298" s="6" t="str" cm="1">
        <f t="array" aca="1" ref="AF298" ca="1">IF(AE298="/",INDEX(INDIRECT(C298&amp;IF(J298="","_dur","_moll")),F298+H298*2+IF(AND(G298=7,H298=2,K298="+"),-2),IF(E298="",1,E298)+IF(AND(G298=7,H298=2,K298="+"),2)),"")</f>
        <v/>
      </c>
      <c r="AL298" s="7" t="str" cm="1">
        <f t="array" aca="1" ref="AL298" ca="1">_xlfn.IFS(M298="x","",AK298&lt;&gt;"",AK298,TRUE,_xlfn.TEXTJOIN("",TRUE,Q298:AJ298))</f>
        <v>B7</v>
      </c>
    </row>
    <row r="299" spans="1:39" ht="16.5" customHeight="1" x14ac:dyDescent="0.4">
      <c r="A299" s="6">
        <v>0</v>
      </c>
      <c r="C299" s="7" t="str">
        <f t="shared" ca="1" si="62"/>
        <v>C</v>
      </c>
      <c r="D299" s="7" t="str">
        <f t="shared" si="63"/>
        <v>dur</v>
      </c>
      <c r="E299" s="6">
        <v>4</v>
      </c>
      <c r="F299" s="6">
        <v>5</v>
      </c>
      <c r="G299" s="6">
        <v>7</v>
      </c>
      <c r="P299" s="7" t="str">
        <f t="shared" si="64"/>
        <v>457</v>
      </c>
      <c r="Q299" s="6" t="str" cm="1">
        <f t="array" aca="1" ref="Q299" ca="1">INDEX(INDIRECT(C299&amp;IF(J299="","_dur","_moll")),F299+IF(I299=8,2),IF(E299="",1,E299))</f>
        <v>C</v>
      </c>
      <c r="R299" s="6" t="str">
        <f t="shared" si="65"/>
        <v/>
      </c>
      <c r="S299" s="6" t="str">
        <f t="shared" si="66"/>
        <v/>
      </c>
      <c r="T299" s="6" t="str">
        <f t="shared" si="67"/>
        <v/>
      </c>
      <c r="U299" s="6" t="str">
        <f t="shared" si="68"/>
        <v/>
      </c>
      <c r="V299" s="6">
        <f t="shared" si="69"/>
        <v>7</v>
      </c>
      <c r="W299" s="6" t="str">
        <f t="shared" si="70"/>
        <v/>
      </c>
      <c r="X299" s="6" t="str">
        <f t="shared" si="71"/>
        <v/>
      </c>
      <c r="Y299" s="6" t="str">
        <f t="shared" si="72"/>
        <v/>
      </c>
      <c r="Z299" s="6" t="str" cm="1">
        <f t="array" ref="Z299">_xlfn.IFS(OR(AND(F299=2,G299=7,J299&lt;&gt;""),AND(F299=5,G299=9,H299&gt;=1,I299=8,J299=""),AND(F299=5,G299=9,I299="",J299&lt;&gt;"")),"♭",AND(G299=7,K299="+"),"♯",TRUE,"")</f>
        <v/>
      </c>
      <c r="AA299" s="6" t="str">
        <f t="shared" si="73"/>
        <v/>
      </c>
      <c r="AC299" s="6" t="str">
        <f t="shared" si="75"/>
        <v/>
      </c>
      <c r="AD299" s="6" t="str">
        <f t="shared" si="76"/>
        <v/>
      </c>
      <c r="AE299" s="6" t="str">
        <f t="shared" si="74"/>
        <v/>
      </c>
      <c r="AF299" s="6" t="str" cm="1">
        <f t="array" aca="1" ref="AF299" ca="1">IF(AE299="/",INDEX(INDIRECT(C299&amp;IF(J299="","_dur","_moll")),F299+H299*2+IF(AND(G299=7,H299=2,K299="+"),-2),IF(E299="",1,E299)+IF(AND(G299=7,H299=2,K299="+"),2)),"")</f>
        <v/>
      </c>
      <c r="AL299" s="7" t="str" cm="1">
        <f t="array" aca="1" ref="AL299" ca="1">_xlfn.IFS(M299="x","",AK299&lt;&gt;"",AK299,TRUE,_xlfn.TEXTJOIN("",TRUE,Q299:AJ299))</f>
        <v>C7</v>
      </c>
    </row>
    <row r="300" spans="1:39" ht="16.5" customHeight="1" x14ac:dyDescent="0.4">
      <c r="A300" s="6">
        <v>0</v>
      </c>
      <c r="C300" s="7" t="str">
        <f t="shared" ca="1" si="62"/>
        <v>C</v>
      </c>
      <c r="D300" s="7" t="str">
        <f t="shared" si="63"/>
        <v>dur</v>
      </c>
      <c r="E300" s="6">
        <v>5</v>
      </c>
      <c r="F300" s="6">
        <v>5</v>
      </c>
      <c r="G300" s="6">
        <v>7</v>
      </c>
      <c r="P300" s="7" t="str">
        <f t="shared" si="64"/>
        <v>557</v>
      </c>
      <c r="Q300" s="6" t="str" cm="1">
        <f t="array" aca="1" ref="Q300" ca="1">INDEX(INDIRECT(C300&amp;IF(J300="","_dur","_moll")),F300+IF(I300=8,2),IF(E300="",1,E300))</f>
        <v>D</v>
      </c>
      <c r="R300" s="6" t="str">
        <f t="shared" si="65"/>
        <v/>
      </c>
      <c r="S300" s="6" t="str">
        <f t="shared" si="66"/>
        <v/>
      </c>
      <c r="T300" s="6" t="str">
        <f t="shared" si="67"/>
        <v/>
      </c>
      <c r="U300" s="6" t="str">
        <f t="shared" si="68"/>
        <v/>
      </c>
      <c r="V300" s="6">
        <f t="shared" si="69"/>
        <v>7</v>
      </c>
      <c r="W300" s="6" t="str">
        <f t="shared" si="70"/>
        <v/>
      </c>
      <c r="X300" s="6" t="str">
        <f t="shared" si="71"/>
        <v/>
      </c>
      <c r="Y300" s="6" t="str">
        <f t="shared" si="72"/>
        <v/>
      </c>
      <c r="Z300" s="6" t="str" cm="1">
        <f t="array" ref="Z300">_xlfn.IFS(OR(AND(F300=2,G300=7,J300&lt;&gt;""),AND(F300=5,G300=9,H300&gt;=1,I300=8,J300=""),AND(F300=5,G300=9,I300="",J300&lt;&gt;"")),"♭",AND(G300=7,K300="+"),"♯",TRUE,"")</f>
        <v/>
      </c>
      <c r="AA300" s="6" t="str">
        <f t="shared" si="73"/>
        <v/>
      </c>
      <c r="AC300" s="6" t="str">
        <f t="shared" si="75"/>
        <v/>
      </c>
      <c r="AD300" s="6" t="str">
        <f t="shared" si="76"/>
        <v/>
      </c>
      <c r="AE300" s="6" t="str">
        <f t="shared" si="74"/>
        <v/>
      </c>
      <c r="AF300" s="6" t="str" cm="1">
        <f t="array" aca="1" ref="AF300" ca="1">IF(AE300="/",INDEX(INDIRECT(C300&amp;IF(J300="","_dur","_moll")),F300+H300*2+IF(AND(G300=7,H300=2,K300="+"),-2),IF(E300="",1,E300)+IF(AND(G300=7,H300=2,K300="+"),2)),"")</f>
        <v/>
      </c>
      <c r="AL300" s="7" t="str" cm="1">
        <f t="array" aca="1" ref="AL300" ca="1">_xlfn.IFS(M300="x","",AK300&lt;&gt;"",AK300,TRUE,_xlfn.TEXTJOIN("",TRUE,Q300:AJ300))</f>
        <v>D7</v>
      </c>
    </row>
    <row r="301" spans="1:39" ht="16.5" customHeight="1" x14ac:dyDescent="0.4">
      <c r="A301" s="6">
        <v>0</v>
      </c>
      <c r="C301" s="7" t="str">
        <f t="shared" ca="1" si="62"/>
        <v>C</v>
      </c>
      <c r="D301" s="7" t="str">
        <f t="shared" si="63"/>
        <v>dur</v>
      </c>
      <c r="E301" s="6">
        <v>6</v>
      </c>
      <c r="F301" s="6">
        <v>5</v>
      </c>
      <c r="G301" s="6">
        <v>7</v>
      </c>
      <c r="P301" s="7" t="str">
        <f t="shared" si="64"/>
        <v>657</v>
      </c>
      <c r="Q301" s="6" t="str" cm="1">
        <f t="array" aca="1" ref="Q301" ca="1">INDEX(INDIRECT(C301&amp;IF(J301="","_dur","_moll")),F301+IF(I301=8,2),IF(E301="",1,E301))</f>
        <v>E</v>
      </c>
      <c r="R301" s="6" t="str">
        <f t="shared" si="65"/>
        <v/>
      </c>
      <c r="S301" s="6" t="str">
        <f t="shared" si="66"/>
        <v/>
      </c>
      <c r="T301" s="6" t="str">
        <f t="shared" si="67"/>
        <v/>
      </c>
      <c r="U301" s="6" t="str">
        <f t="shared" si="68"/>
        <v/>
      </c>
      <c r="V301" s="6">
        <f t="shared" si="69"/>
        <v>7</v>
      </c>
      <c r="W301" s="6" t="str">
        <f t="shared" si="70"/>
        <v/>
      </c>
      <c r="X301" s="6" t="str">
        <f t="shared" si="71"/>
        <v/>
      </c>
      <c r="Y301" s="6" t="str">
        <f t="shared" si="72"/>
        <v/>
      </c>
      <c r="Z301" s="6" t="str" cm="1">
        <f t="array" ref="Z301">_xlfn.IFS(OR(AND(F301=2,G301=7,J301&lt;&gt;""),AND(F301=5,G301=9,H301&gt;=1,I301=8,J301=""),AND(F301=5,G301=9,I301="",J301&lt;&gt;"")),"♭",AND(G301=7,K301="+"),"♯",TRUE,"")</f>
        <v/>
      </c>
      <c r="AA301" s="6" t="str">
        <f t="shared" si="73"/>
        <v/>
      </c>
      <c r="AC301" s="6" t="str">
        <f t="shared" si="75"/>
        <v/>
      </c>
      <c r="AD301" s="6" t="str">
        <f t="shared" si="76"/>
        <v/>
      </c>
      <c r="AE301" s="6" t="str">
        <f t="shared" si="74"/>
        <v/>
      </c>
      <c r="AF301" s="6" t="str" cm="1">
        <f t="array" aca="1" ref="AF301" ca="1">IF(AE301="/",INDEX(INDIRECT(C301&amp;IF(J301="","_dur","_moll")),F301+H301*2+IF(AND(G301=7,H301=2,K301="+"),-2),IF(E301="",1,E301)+IF(AND(G301=7,H301=2,K301="+"),2)),"")</f>
        <v/>
      </c>
      <c r="AL301" s="7" t="str" cm="1">
        <f t="array" aca="1" ref="AL301" ca="1">_xlfn.IFS(M301="x","",AK301&lt;&gt;"",AK301,TRUE,_xlfn.TEXTJOIN("",TRUE,Q301:AJ301))</f>
        <v>E7</v>
      </c>
    </row>
    <row r="302" spans="1:39" ht="16.5" customHeight="1" x14ac:dyDescent="0.4">
      <c r="A302" s="6">
        <v>0</v>
      </c>
      <c r="C302" s="7" t="str">
        <f t="shared" ca="1" si="62"/>
        <v>C</v>
      </c>
      <c r="D302" s="7" t="str">
        <f t="shared" si="63"/>
        <v>dur</v>
      </c>
      <c r="E302" s="6">
        <v>7</v>
      </c>
      <c r="F302" s="6">
        <v>5</v>
      </c>
      <c r="G302" s="6">
        <v>7</v>
      </c>
      <c r="M302" s="6" t="s">
        <v>49</v>
      </c>
      <c r="P302" s="7" t="str">
        <f t="shared" si="64"/>
        <v/>
      </c>
      <c r="Q302" s="6" t="e" cm="1">
        <f t="array" aca="1" ref="Q302" ca="1">INDEX(INDIRECT(C302&amp;IF(J302="","_dur","_moll")),F302+IF(I302=8,2),IF(E302="",1,E302))</f>
        <v>#REF!</v>
      </c>
      <c r="R302" s="6" t="str">
        <f t="shared" si="65"/>
        <v/>
      </c>
      <c r="S302" s="6" t="str">
        <f t="shared" si="66"/>
        <v/>
      </c>
      <c r="T302" s="6" t="str">
        <f t="shared" si="67"/>
        <v/>
      </c>
      <c r="U302" s="6" t="str">
        <f t="shared" si="68"/>
        <v/>
      </c>
      <c r="V302" s="6">
        <f t="shared" si="69"/>
        <v>7</v>
      </c>
      <c r="W302" s="6" t="str">
        <f t="shared" si="70"/>
        <v/>
      </c>
      <c r="X302" s="6" t="str">
        <f t="shared" si="71"/>
        <v/>
      </c>
      <c r="Y302" s="6" t="str">
        <f t="shared" si="72"/>
        <v/>
      </c>
      <c r="Z302" s="6" t="str" cm="1">
        <f t="array" ref="Z302">_xlfn.IFS(OR(AND(F302=2,G302=7,J302&lt;&gt;""),AND(F302=5,G302=9,H302&gt;=1,I302=8,J302=""),AND(F302=5,G302=9,I302="",J302&lt;&gt;"")),"♭",AND(G302=7,K302="+"),"♯",TRUE,"")</f>
        <v/>
      </c>
      <c r="AA302" s="6" t="str">
        <f t="shared" si="73"/>
        <v/>
      </c>
      <c r="AC302" s="6" t="str">
        <f t="shared" si="75"/>
        <v/>
      </c>
      <c r="AD302" s="6" t="str">
        <f t="shared" si="76"/>
        <v/>
      </c>
      <c r="AE302" s="6" t="str">
        <f t="shared" si="74"/>
        <v/>
      </c>
      <c r="AF302" s="6" t="str" cm="1">
        <f t="array" aca="1" ref="AF302" ca="1">IF(AE302="/",INDEX(INDIRECT(C302&amp;IF(J302="","_dur","_moll")),F302+H302*2+IF(AND(G302=7,H302=2,K302="+"),-2),IF(E302="",1,E302)+IF(AND(G302=7,H302=2,K302="+"),2)),"")</f>
        <v/>
      </c>
      <c r="AL302" s="7" t="str" cm="1">
        <f t="array" aca="1" ref="AL302" ca="1">_xlfn.IFS(M302="x","",AK302&lt;&gt;"",AK302,TRUE,_xlfn.TEXTJOIN("",TRUE,Q302:AJ302))</f>
        <v/>
      </c>
    </row>
    <row r="303" spans="1:39" ht="16.5" customHeight="1" x14ac:dyDescent="0.4">
      <c r="A303" s="6">
        <v>0</v>
      </c>
      <c r="C303" s="7" t="str">
        <f t="shared" ca="1" si="62"/>
        <v>C</v>
      </c>
      <c r="D303" s="7" t="str">
        <f t="shared" si="63"/>
        <v>dur</v>
      </c>
      <c r="E303" s="6">
        <v>1</v>
      </c>
      <c r="F303" s="6">
        <v>5</v>
      </c>
      <c r="G303" s="6">
        <v>7</v>
      </c>
      <c r="H303" s="6">
        <v>1</v>
      </c>
      <c r="M303" s="6" t="s">
        <v>49</v>
      </c>
      <c r="P303" s="7" t="str">
        <f t="shared" si="64"/>
        <v/>
      </c>
      <c r="Q303" s="6" t="str" cm="1">
        <f t="array" aca="1" ref="Q303" ca="1">INDEX(INDIRECT(C303&amp;IF(J303="","_dur","_moll")),F303+IF(I303=8,2),IF(E303="",1,E303))</f>
        <v>G</v>
      </c>
      <c r="R303" s="6" t="str">
        <f t="shared" si="65"/>
        <v/>
      </c>
      <c r="S303" s="6" t="str">
        <f t="shared" si="66"/>
        <v/>
      </c>
      <c r="T303" s="6" t="str">
        <f t="shared" si="67"/>
        <v/>
      </c>
      <c r="U303" s="6" t="str">
        <f t="shared" si="68"/>
        <v/>
      </c>
      <c r="V303" s="6">
        <f t="shared" si="69"/>
        <v>7</v>
      </c>
      <c r="W303" s="6" t="str">
        <f t="shared" si="70"/>
        <v/>
      </c>
      <c r="X303" s="6" t="str">
        <f t="shared" si="71"/>
        <v/>
      </c>
      <c r="Y303" s="6" t="str">
        <f t="shared" si="72"/>
        <v/>
      </c>
      <c r="Z303" s="6" t="str" cm="1">
        <f t="array" ref="Z303">_xlfn.IFS(OR(AND(F303=2,G303=7,J303&lt;&gt;""),AND(F303=5,G303=9,H303&gt;=1,I303=8,J303=""),AND(F303=5,G303=9,I303="",J303&lt;&gt;"")),"♭",AND(G303=7,K303="+"),"♯",TRUE,"")</f>
        <v/>
      </c>
      <c r="AA303" s="6" t="str">
        <f t="shared" si="73"/>
        <v/>
      </c>
      <c r="AC303" s="6" t="str">
        <f t="shared" si="75"/>
        <v/>
      </c>
      <c r="AD303" s="6" t="str">
        <f t="shared" si="76"/>
        <v/>
      </c>
      <c r="AE303" s="6" t="str">
        <f t="shared" si="74"/>
        <v>/</v>
      </c>
      <c r="AF303" s="6" t="str" cm="1">
        <f t="array" aca="1" ref="AF303" ca="1">IF(AE303="/",INDEX(INDIRECT(C303&amp;IF(J303="","_dur","_moll")),F303+H303*2+IF(AND(G303=7,H303=2,K303="+"),-2),IF(E303="",1,E303)+IF(AND(G303=7,H303=2,K303="+"),2)),"")</f>
        <v>B</v>
      </c>
      <c r="AL303" s="7" t="str" cm="1">
        <f t="array" aca="1" ref="AL303" ca="1">_xlfn.IFS(M303="x","",AK303&lt;&gt;"",AK303,TRUE,_xlfn.TEXTJOIN("",TRUE,Q303:AJ303))</f>
        <v/>
      </c>
    </row>
    <row r="304" spans="1:39" ht="16.5" customHeight="1" x14ac:dyDescent="0.4">
      <c r="A304" s="6">
        <v>0</v>
      </c>
      <c r="C304" s="7" t="str">
        <f t="shared" ca="1" si="62"/>
        <v>C</v>
      </c>
      <c r="D304" s="7" t="str">
        <f t="shared" si="63"/>
        <v>dur</v>
      </c>
      <c r="E304" s="6">
        <v>2</v>
      </c>
      <c r="F304" s="6">
        <v>5</v>
      </c>
      <c r="G304" s="6">
        <v>7</v>
      </c>
      <c r="H304" s="6">
        <v>1</v>
      </c>
      <c r="P304" s="7" t="str">
        <f t="shared" si="64"/>
        <v>2571</v>
      </c>
      <c r="Q304" s="6" t="str" cm="1">
        <f t="array" aca="1" ref="Q304" ca="1">INDEX(INDIRECT(C304&amp;IF(J304="","_dur","_moll")),F304+IF(I304=8,2),IF(E304="",1,E304))</f>
        <v>A</v>
      </c>
      <c r="R304" s="6" t="str">
        <f t="shared" si="65"/>
        <v/>
      </c>
      <c r="S304" s="6" t="str">
        <f t="shared" si="66"/>
        <v/>
      </c>
      <c r="T304" s="6" t="str">
        <f t="shared" si="67"/>
        <v/>
      </c>
      <c r="U304" s="6" t="str">
        <f t="shared" si="68"/>
        <v/>
      </c>
      <c r="V304" s="6">
        <f t="shared" si="69"/>
        <v>7</v>
      </c>
      <c r="W304" s="6" t="str">
        <f t="shared" si="70"/>
        <v/>
      </c>
      <c r="X304" s="6" t="str">
        <f t="shared" si="71"/>
        <v/>
      </c>
      <c r="Y304" s="6" t="str">
        <f t="shared" si="72"/>
        <v/>
      </c>
      <c r="Z304" s="6" t="str" cm="1">
        <f t="array" ref="Z304">_xlfn.IFS(OR(AND(F304=2,G304=7,J304&lt;&gt;""),AND(F304=5,G304=9,H304&gt;=1,I304=8,J304=""),AND(F304=5,G304=9,I304="",J304&lt;&gt;"")),"♭",AND(G304=7,K304="+"),"♯",TRUE,"")</f>
        <v/>
      </c>
      <c r="AA304" s="6" t="str">
        <f t="shared" si="73"/>
        <v/>
      </c>
      <c r="AC304" s="6" t="str">
        <f t="shared" si="75"/>
        <v/>
      </c>
      <c r="AD304" s="6" t="str">
        <f t="shared" si="76"/>
        <v/>
      </c>
      <c r="AE304" s="6" t="str">
        <f t="shared" si="74"/>
        <v>/</v>
      </c>
      <c r="AF304" s="6" t="str" cm="1">
        <f t="array" aca="1" ref="AF304" ca="1">IF(AE304="/",INDEX(INDIRECT(C304&amp;IF(J304="","_dur","_moll")),F304+H304*2+IF(AND(G304=7,H304=2,K304="+"),-2),IF(E304="",1,E304)+IF(AND(G304=7,H304=2,K304="+"),2)),"")</f>
        <v>C♯</v>
      </c>
      <c r="AL304" s="7" t="str" cm="1">
        <f t="array" aca="1" ref="AL304" ca="1">_xlfn.IFS(M304="x","",AK304&lt;&gt;"",AK304,TRUE,_xlfn.TEXTJOIN("",TRUE,Q304:AJ304))</f>
        <v>A7/C♯</v>
      </c>
    </row>
    <row r="305" spans="1:38" ht="16.5" customHeight="1" x14ac:dyDescent="0.4">
      <c r="A305" s="6">
        <v>0</v>
      </c>
      <c r="C305" s="7" t="str">
        <f t="shared" ca="1" si="62"/>
        <v>C</v>
      </c>
      <c r="D305" s="7" t="str">
        <f t="shared" si="63"/>
        <v>dur</v>
      </c>
      <c r="E305" s="6">
        <v>3</v>
      </c>
      <c r="F305" s="6">
        <v>5</v>
      </c>
      <c r="G305" s="6">
        <v>7</v>
      </c>
      <c r="H305" s="6">
        <v>1</v>
      </c>
      <c r="P305" s="7" t="str">
        <f t="shared" si="64"/>
        <v>3571</v>
      </c>
      <c r="Q305" s="6" t="str" cm="1">
        <f t="array" aca="1" ref="Q305" ca="1">INDEX(INDIRECT(C305&amp;IF(J305="","_dur","_moll")),F305+IF(I305=8,2),IF(E305="",1,E305))</f>
        <v>B</v>
      </c>
      <c r="R305" s="6" t="str">
        <f t="shared" si="65"/>
        <v/>
      </c>
      <c r="S305" s="6" t="str">
        <f t="shared" si="66"/>
        <v/>
      </c>
      <c r="T305" s="6" t="str">
        <f t="shared" si="67"/>
        <v/>
      </c>
      <c r="U305" s="6" t="str">
        <f t="shared" si="68"/>
        <v/>
      </c>
      <c r="V305" s="6">
        <f t="shared" si="69"/>
        <v>7</v>
      </c>
      <c r="W305" s="6" t="str">
        <f t="shared" si="70"/>
        <v/>
      </c>
      <c r="X305" s="6" t="str">
        <f t="shared" si="71"/>
        <v/>
      </c>
      <c r="Y305" s="6" t="str">
        <f t="shared" si="72"/>
        <v/>
      </c>
      <c r="Z305" s="6" t="str" cm="1">
        <f t="array" ref="Z305">_xlfn.IFS(OR(AND(F305=2,G305=7,J305&lt;&gt;""),AND(F305=5,G305=9,H305&gt;=1,I305=8,J305=""),AND(F305=5,G305=9,I305="",J305&lt;&gt;"")),"♭",AND(G305=7,K305="+"),"♯",TRUE,"")</f>
        <v/>
      </c>
      <c r="AA305" s="6" t="str">
        <f t="shared" si="73"/>
        <v/>
      </c>
      <c r="AC305" s="6" t="str">
        <f t="shared" si="75"/>
        <v/>
      </c>
      <c r="AD305" s="6" t="str">
        <f t="shared" si="76"/>
        <v/>
      </c>
      <c r="AE305" s="6" t="str">
        <f t="shared" si="74"/>
        <v>/</v>
      </c>
      <c r="AF305" s="6" t="str" cm="1">
        <f t="array" aca="1" ref="AF305" ca="1">IF(AE305="/",INDEX(INDIRECT(C305&amp;IF(J305="","_dur","_moll")),F305+H305*2+IF(AND(G305=7,H305=2,K305="+"),-2),IF(E305="",1,E305)+IF(AND(G305=7,H305=2,K305="+"),2)),"")</f>
        <v>D♯</v>
      </c>
      <c r="AL305" s="7" t="str" cm="1">
        <f t="array" aca="1" ref="AL305" ca="1">_xlfn.IFS(M305="x","",AK305&lt;&gt;"",AK305,TRUE,_xlfn.TEXTJOIN("",TRUE,Q305:AJ305))</f>
        <v>B7/D♯</v>
      </c>
    </row>
    <row r="306" spans="1:38" ht="16.5" customHeight="1" x14ac:dyDescent="0.4">
      <c r="A306" s="6">
        <v>0</v>
      </c>
      <c r="C306" s="7" t="str">
        <f t="shared" ca="1" si="62"/>
        <v>C</v>
      </c>
      <c r="D306" s="7" t="str">
        <f t="shared" si="63"/>
        <v>dur</v>
      </c>
      <c r="E306" s="6">
        <v>4</v>
      </c>
      <c r="F306" s="6">
        <v>5</v>
      </c>
      <c r="G306" s="6">
        <v>7</v>
      </c>
      <c r="H306" s="6">
        <v>1</v>
      </c>
      <c r="P306" s="7" t="str">
        <f t="shared" si="64"/>
        <v>4571</v>
      </c>
      <c r="Q306" s="6" t="str" cm="1">
        <f t="array" aca="1" ref="Q306" ca="1">INDEX(INDIRECT(C306&amp;IF(J306="","_dur","_moll")),F306+IF(I306=8,2),IF(E306="",1,E306))</f>
        <v>C</v>
      </c>
      <c r="R306" s="6" t="str">
        <f t="shared" si="65"/>
        <v/>
      </c>
      <c r="S306" s="6" t="str">
        <f t="shared" si="66"/>
        <v/>
      </c>
      <c r="T306" s="6" t="str">
        <f t="shared" si="67"/>
        <v/>
      </c>
      <c r="U306" s="6" t="str">
        <f t="shared" si="68"/>
        <v/>
      </c>
      <c r="V306" s="6">
        <f t="shared" si="69"/>
        <v>7</v>
      </c>
      <c r="W306" s="6" t="str">
        <f t="shared" si="70"/>
        <v/>
      </c>
      <c r="X306" s="6" t="str">
        <f t="shared" si="71"/>
        <v/>
      </c>
      <c r="Y306" s="6" t="str">
        <f t="shared" si="72"/>
        <v/>
      </c>
      <c r="Z306" s="6" t="str" cm="1">
        <f t="array" ref="Z306">_xlfn.IFS(OR(AND(F306=2,G306=7,J306&lt;&gt;""),AND(F306=5,G306=9,H306&gt;=1,I306=8,J306=""),AND(F306=5,G306=9,I306="",J306&lt;&gt;"")),"♭",AND(G306=7,K306="+"),"♯",TRUE,"")</f>
        <v/>
      </c>
      <c r="AA306" s="6" t="str">
        <f t="shared" si="73"/>
        <v/>
      </c>
      <c r="AC306" s="6" t="str">
        <f t="shared" si="75"/>
        <v/>
      </c>
      <c r="AD306" s="6" t="str">
        <f t="shared" si="76"/>
        <v/>
      </c>
      <c r="AE306" s="6" t="str">
        <f t="shared" si="74"/>
        <v>/</v>
      </c>
      <c r="AF306" s="6" t="str" cm="1">
        <f t="array" aca="1" ref="AF306" ca="1">IF(AE306="/",INDEX(INDIRECT(C306&amp;IF(J306="","_dur","_moll")),F306+H306*2+IF(AND(G306=7,H306=2,K306="+"),-2),IF(E306="",1,E306)+IF(AND(G306=7,H306=2,K306="+"),2)),"")</f>
        <v>E</v>
      </c>
      <c r="AL306" s="7" t="str" cm="1">
        <f t="array" aca="1" ref="AL306" ca="1">_xlfn.IFS(M306="x","",AK306&lt;&gt;"",AK306,TRUE,_xlfn.TEXTJOIN("",TRUE,Q306:AJ306))</f>
        <v>C7/E</v>
      </c>
    </row>
    <row r="307" spans="1:38" ht="16.5" customHeight="1" x14ac:dyDescent="0.4">
      <c r="A307" s="6">
        <v>0</v>
      </c>
      <c r="C307" s="7" t="str">
        <f t="shared" ca="1" si="62"/>
        <v>C</v>
      </c>
      <c r="D307" s="7" t="str">
        <f t="shared" si="63"/>
        <v>dur</v>
      </c>
      <c r="E307" s="6">
        <v>5</v>
      </c>
      <c r="F307" s="6">
        <v>5</v>
      </c>
      <c r="G307" s="6">
        <v>7</v>
      </c>
      <c r="H307" s="6">
        <v>1</v>
      </c>
      <c r="P307" s="7" t="str">
        <f t="shared" si="64"/>
        <v>5571</v>
      </c>
      <c r="Q307" s="6" t="str" cm="1">
        <f t="array" aca="1" ref="Q307" ca="1">INDEX(INDIRECT(C307&amp;IF(J307="","_dur","_moll")),F307+IF(I307=8,2),IF(E307="",1,E307))</f>
        <v>D</v>
      </c>
      <c r="R307" s="6" t="str">
        <f t="shared" si="65"/>
        <v/>
      </c>
      <c r="S307" s="6" t="str">
        <f t="shared" si="66"/>
        <v/>
      </c>
      <c r="T307" s="6" t="str">
        <f t="shared" si="67"/>
        <v/>
      </c>
      <c r="U307" s="6" t="str">
        <f t="shared" si="68"/>
        <v/>
      </c>
      <c r="V307" s="6">
        <f t="shared" si="69"/>
        <v>7</v>
      </c>
      <c r="W307" s="6" t="str">
        <f t="shared" si="70"/>
        <v/>
      </c>
      <c r="X307" s="6" t="str">
        <f t="shared" si="71"/>
        <v/>
      </c>
      <c r="Y307" s="6" t="str">
        <f t="shared" si="72"/>
        <v/>
      </c>
      <c r="Z307" s="6" t="str" cm="1">
        <f t="array" ref="Z307">_xlfn.IFS(OR(AND(F307=2,G307=7,J307&lt;&gt;""),AND(F307=5,G307=9,H307&gt;=1,I307=8,J307=""),AND(F307=5,G307=9,I307="",J307&lt;&gt;"")),"♭",AND(G307=7,K307="+"),"♯",TRUE,"")</f>
        <v/>
      </c>
      <c r="AA307" s="6" t="str">
        <f t="shared" si="73"/>
        <v/>
      </c>
      <c r="AC307" s="6" t="str">
        <f t="shared" si="75"/>
        <v/>
      </c>
      <c r="AD307" s="6" t="str">
        <f t="shared" si="76"/>
        <v/>
      </c>
      <c r="AE307" s="6" t="str">
        <f t="shared" si="74"/>
        <v>/</v>
      </c>
      <c r="AF307" s="6" t="str" cm="1">
        <f t="array" aca="1" ref="AF307" ca="1">IF(AE307="/",INDEX(INDIRECT(C307&amp;IF(J307="","_dur","_moll")),F307+H307*2+IF(AND(G307=7,H307=2,K307="+"),-2),IF(E307="",1,E307)+IF(AND(G307=7,H307=2,K307="+"),2)),"")</f>
        <v>F♯</v>
      </c>
      <c r="AL307" s="7" t="str" cm="1">
        <f t="array" aca="1" ref="AL307" ca="1">_xlfn.IFS(M307="x","",AK307&lt;&gt;"",AK307,TRUE,_xlfn.TEXTJOIN("",TRUE,Q307:AJ307))</f>
        <v>D7/F♯</v>
      </c>
    </row>
    <row r="308" spans="1:38" ht="16.5" customHeight="1" x14ac:dyDescent="0.4">
      <c r="A308" s="6">
        <v>0</v>
      </c>
      <c r="C308" s="7" t="str">
        <f t="shared" ca="1" si="62"/>
        <v>C</v>
      </c>
      <c r="D308" s="7" t="str">
        <f t="shared" si="63"/>
        <v>dur</v>
      </c>
      <c r="E308" s="6">
        <v>6</v>
      </c>
      <c r="F308" s="6">
        <v>5</v>
      </c>
      <c r="G308" s="6">
        <v>7</v>
      </c>
      <c r="H308" s="6">
        <v>1</v>
      </c>
      <c r="P308" s="7" t="str">
        <f t="shared" si="64"/>
        <v>6571</v>
      </c>
      <c r="Q308" s="6" t="str" cm="1">
        <f t="array" aca="1" ref="Q308" ca="1">INDEX(INDIRECT(C308&amp;IF(J308="","_dur","_moll")),F308+IF(I308=8,2),IF(E308="",1,E308))</f>
        <v>E</v>
      </c>
      <c r="R308" s="6" t="str">
        <f t="shared" si="65"/>
        <v/>
      </c>
      <c r="S308" s="6" t="str">
        <f t="shared" si="66"/>
        <v/>
      </c>
      <c r="T308" s="6" t="str">
        <f t="shared" si="67"/>
        <v/>
      </c>
      <c r="U308" s="6" t="str">
        <f t="shared" si="68"/>
        <v/>
      </c>
      <c r="V308" s="6">
        <f t="shared" si="69"/>
        <v>7</v>
      </c>
      <c r="W308" s="6" t="str">
        <f t="shared" si="70"/>
        <v/>
      </c>
      <c r="X308" s="6" t="str">
        <f t="shared" si="71"/>
        <v/>
      </c>
      <c r="Y308" s="6" t="str">
        <f t="shared" si="72"/>
        <v/>
      </c>
      <c r="Z308" s="6" t="str" cm="1">
        <f t="array" ref="Z308">_xlfn.IFS(OR(AND(F308=2,G308=7,J308&lt;&gt;""),AND(F308=5,G308=9,H308&gt;=1,I308=8,J308=""),AND(F308=5,G308=9,I308="",J308&lt;&gt;"")),"♭",AND(G308=7,K308="+"),"♯",TRUE,"")</f>
        <v/>
      </c>
      <c r="AA308" s="6" t="str">
        <f t="shared" si="73"/>
        <v/>
      </c>
      <c r="AC308" s="6" t="str">
        <f t="shared" si="75"/>
        <v/>
      </c>
      <c r="AD308" s="6" t="str">
        <f t="shared" si="76"/>
        <v/>
      </c>
      <c r="AE308" s="6" t="str">
        <f t="shared" si="74"/>
        <v>/</v>
      </c>
      <c r="AF308" s="6" t="str" cm="1">
        <f t="array" aca="1" ref="AF308" ca="1">IF(AE308="/",INDEX(INDIRECT(C308&amp;IF(J308="","_dur","_moll")),F308+H308*2+IF(AND(G308=7,H308=2,K308="+"),-2),IF(E308="",1,E308)+IF(AND(G308=7,H308=2,K308="+"),2)),"")</f>
        <v>G♯</v>
      </c>
      <c r="AL308" s="7" t="str" cm="1">
        <f t="array" aca="1" ref="AL308" ca="1">_xlfn.IFS(M308="x","",AK308&lt;&gt;"",AK308,TRUE,_xlfn.TEXTJOIN("",TRUE,Q308:AJ308))</f>
        <v>E7/G♯</v>
      </c>
    </row>
    <row r="309" spans="1:38" ht="16.5" customHeight="1" x14ac:dyDescent="0.4">
      <c r="A309" s="6">
        <v>0</v>
      </c>
      <c r="C309" s="7" t="str">
        <f t="shared" ca="1" si="62"/>
        <v>C</v>
      </c>
      <c r="D309" s="7" t="str">
        <f t="shared" si="63"/>
        <v>dur</v>
      </c>
      <c r="E309" s="6">
        <v>7</v>
      </c>
      <c r="F309" s="6">
        <v>5</v>
      </c>
      <c r="G309" s="6">
        <v>7</v>
      </c>
      <c r="H309" s="6">
        <v>1</v>
      </c>
      <c r="M309" s="6" t="s">
        <v>49</v>
      </c>
      <c r="P309" s="7" t="str">
        <f t="shared" si="64"/>
        <v/>
      </c>
      <c r="Q309" s="6" t="e" cm="1">
        <f t="array" aca="1" ref="Q309" ca="1">INDEX(INDIRECT(C309&amp;IF(J309="","_dur","_moll")),F309+IF(I309=8,2),IF(E309="",1,E309))</f>
        <v>#REF!</v>
      </c>
      <c r="R309" s="6" t="str">
        <f t="shared" si="65"/>
        <v/>
      </c>
      <c r="S309" s="6" t="str">
        <f t="shared" si="66"/>
        <v/>
      </c>
      <c r="T309" s="6" t="str">
        <f t="shared" si="67"/>
        <v/>
      </c>
      <c r="U309" s="6" t="str">
        <f t="shared" si="68"/>
        <v/>
      </c>
      <c r="V309" s="6">
        <f t="shared" si="69"/>
        <v>7</v>
      </c>
      <c r="W309" s="6" t="str">
        <f t="shared" si="70"/>
        <v/>
      </c>
      <c r="X309" s="6" t="str">
        <f t="shared" si="71"/>
        <v/>
      </c>
      <c r="Y309" s="6" t="str">
        <f t="shared" si="72"/>
        <v/>
      </c>
      <c r="Z309" s="6" t="str" cm="1">
        <f t="array" ref="Z309">_xlfn.IFS(OR(AND(F309=2,G309=7,J309&lt;&gt;""),AND(F309=5,G309=9,H309&gt;=1,I309=8,J309=""),AND(F309=5,G309=9,I309="",J309&lt;&gt;"")),"♭",AND(G309=7,K309="+"),"♯",TRUE,"")</f>
        <v/>
      </c>
      <c r="AA309" s="6" t="str">
        <f t="shared" si="73"/>
        <v/>
      </c>
      <c r="AC309" s="6" t="str">
        <f t="shared" si="75"/>
        <v/>
      </c>
      <c r="AD309" s="6" t="str">
        <f t="shared" si="76"/>
        <v/>
      </c>
      <c r="AE309" s="6" t="str">
        <f t="shared" si="74"/>
        <v>/</v>
      </c>
      <c r="AF309" s="6" t="e" cm="1">
        <f t="array" aca="1" ref="AF309" ca="1">IF(AE309="/",INDEX(INDIRECT(C309&amp;IF(J309="","_dur","_moll")),F309+H309*2+IF(AND(G309=7,H309=2,K309="+"),-2),IF(E309="",1,E309)+IF(AND(G309=7,H309=2,K309="+"),2)),"")</f>
        <v>#REF!</v>
      </c>
      <c r="AL309" s="7" t="str" cm="1">
        <f t="array" aca="1" ref="AL309" ca="1">_xlfn.IFS(M309="x","",AK309&lt;&gt;"",AK309,TRUE,_xlfn.TEXTJOIN("",TRUE,Q309:AJ309))</f>
        <v/>
      </c>
    </row>
    <row r="310" spans="1:38" ht="16.5" customHeight="1" x14ac:dyDescent="0.4">
      <c r="A310" s="6">
        <v>0</v>
      </c>
      <c r="C310" s="7" t="str">
        <f t="shared" ca="1" si="62"/>
        <v>C</v>
      </c>
      <c r="D310" s="7" t="str">
        <f t="shared" si="63"/>
        <v>dur</v>
      </c>
      <c r="E310" s="6">
        <v>1</v>
      </c>
      <c r="F310" s="6">
        <v>5</v>
      </c>
      <c r="G310" s="6">
        <v>7</v>
      </c>
      <c r="H310" s="6">
        <v>2</v>
      </c>
      <c r="M310" s="6" t="s">
        <v>49</v>
      </c>
      <c r="P310" s="7" t="str">
        <f t="shared" si="64"/>
        <v/>
      </c>
      <c r="Q310" s="6" t="str" cm="1">
        <f t="array" aca="1" ref="Q310" ca="1">INDEX(INDIRECT(C310&amp;IF(J310="","_dur","_moll")),F310+IF(I310=8,2),IF(E310="",1,E310))</f>
        <v>G</v>
      </c>
      <c r="R310" s="6" t="str">
        <f t="shared" si="65"/>
        <v/>
      </c>
      <c r="S310" s="6" t="str">
        <f t="shared" si="66"/>
        <v/>
      </c>
      <c r="T310" s="6" t="str">
        <f t="shared" si="67"/>
        <v/>
      </c>
      <c r="U310" s="6" t="str">
        <f t="shared" si="68"/>
        <v/>
      </c>
      <c r="V310" s="6">
        <f t="shared" si="69"/>
        <v>7</v>
      </c>
      <c r="W310" s="6" t="str">
        <f t="shared" si="70"/>
        <v/>
      </c>
      <c r="X310" s="6" t="str">
        <f t="shared" si="71"/>
        <v/>
      </c>
      <c r="Y310" s="6" t="str">
        <f t="shared" si="72"/>
        <v/>
      </c>
      <c r="Z310" s="6" t="str" cm="1">
        <f t="array" ref="Z310">_xlfn.IFS(OR(AND(F310=2,G310=7,J310&lt;&gt;""),AND(F310=5,G310=9,H310&gt;=1,I310=8,J310=""),AND(F310=5,G310=9,I310="",J310&lt;&gt;"")),"♭",AND(G310=7,K310="+"),"♯",TRUE,"")</f>
        <v/>
      </c>
      <c r="AA310" s="6" t="str">
        <f t="shared" si="73"/>
        <v/>
      </c>
      <c r="AC310" s="6" t="str">
        <f t="shared" si="75"/>
        <v/>
      </c>
      <c r="AD310" s="6" t="str">
        <f t="shared" si="76"/>
        <v/>
      </c>
      <c r="AE310" s="6" t="str">
        <f t="shared" si="74"/>
        <v>/</v>
      </c>
      <c r="AF310" s="6" t="str" cm="1">
        <f t="array" aca="1" ref="AF310" ca="1">IF(AE310="/",INDEX(INDIRECT(C310&amp;IF(J310="","_dur","_moll")),F310+H310*2+IF(AND(G310=7,H310=2,K310="+"),-2),IF(E310="",1,E310)+IF(AND(G310=7,H310=2,K310="+"),2)),"")</f>
        <v>D</v>
      </c>
      <c r="AL310" s="7" t="str" cm="1">
        <f t="array" aca="1" ref="AL310" ca="1">_xlfn.IFS(M310="x","",AK310&lt;&gt;"",AK310,TRUE,_xlfn.TEXTJOIN("",TRUE,Q310:AJ310))</f>
        <v/>
      </c>
    </row>
    <row r="311" spans="1:38" ht="16.5" customHeight="1" x14ac:dyDescent="0.4">
      <c r="A311" s="6">
        <v>0</v>
      </c>
      <c r="C311" s="7" t="str">
        <f t="shared" ca="1" si="62"/>
        <v>C</v>
      </c>
      <c r="D311" s="7" t="str">
        <f t="shared" si="63"/>
        <v>dur</v>
      </c>
      <c r="E311" s="6">
        <v>2</v>
      </c>
      <c r="F311" s="6">
        <v>5</v>
      </c>
      <c r="G311" s="6">
        <v>7</v>
      </c>
      <c r="H311" s="6">
        <v>2</v>
      </c>
      <c r="P311" s="7" t="str">
        <f t="shared" si="64"/>
        <v>2572</v>
      </c>
      <c r="Q311" s="6" t="str" cm="1">
        <f t="array" aca="1" ref="Q311" ca="1">INDEX(INDIRECT(C311&amp;IF(J311="","_dur","_moll")),F311+IF(I311=8,2),IF(E311="",1,E311))</f>
        <v>A</v>
      </c>
      <c r="R311" s="6" t="str">
        <f t="shared" si="65"/>
        <v/>
      </c>
      <c r="S311" s="6" t="str">
        <f t="shared" si="66"/>
        <v/>
      </c>
      <c r="T311" s="6" t="str">
        <f t="shared" si="67"/>
        <v/>
      </c>
      <c r="U311" s="6" t="str">
        <f t="shared" si="68"/>
        <v/>
      </c>
      <c r="V311" s="6">
        <f t="shared" si="69"/>
        <v>7</v>
      </c>
      <c r="W311" s="6" t="str">
        <f t="shared" si="70"/>
        <v/>
      </c>
      <c r="X311" s="6" t="str">
        <f t="shared" si="71"/>
        <v/>
      </c>
      <c r="Y311" s="6" t="str">
        <f t="shared" si="72"/>
        <v/>
      </c>
      <c r="Z311" s="6" t="str" cm="1">
        <f t="array" ref="Z311">_xlfn.IFS(OR(AND(F311=2,G311=7,J311&lt;&gt;""),AND(F311=5,G311=9,H311&gt;=1,I311=8,J311=""),AND(F311=5,G311=9,I311="",J311&lt;&gt;"")),"♭",AND(G311=7,K311="+"),"♯",TRUE,"")</f>
        <v/>
      </c>
      <c r="AA311" s="6" t="str">
        <f t="shared" si="73"/>
        <v/>
      </c>
      <c r="AC311" s="6" t="str">
        <f t="shared" si="75"/>
        <v/>
      </c>
      <c r="AD311" s="6" t="str">
        <f t="shared" si="76"/>
        <v/>
      </c>
      <c r="AE311" s="6" t="str">
        <f t="shared" si="74"/>
        <v>/</v>
      </c>
      <c r="AF311" s="6" t="str" cm="1">
        <f t="array" aca="1" ref="AF311" ca="1">IF(AE311="/",INDEX(INDIRECT(C311&amp;IF(J311="","_dur","_moll")),F311+H311*2+IF(AND(G311=7,H311=2,K311="+"),-2),IF(E311="",1,E311)+IF(AND(G311=7,H311=2,K311="+"),2)),"")</f>
        <v>E</v>
      </c>
      <c r="AL311" s="7" t="str" cm="1">
        <f t="array" aca="1" ref="AL311" ca="1">_xlfn.IFS(M311="x","",AK311&lt;&gt;"",AK311,TRUE,_xlfn.TEXTJOIN("",TRUE,Q311:AJ311))</f>
        <v>A7/E</v>
      </c>
    </row>
    <row r="312" spans="1:38" ht="16.5" customHeight="1" x14ac:dyDescent="0.4">
      <c r="A312" s="6">
        <v>0</v>
      </c>
      <c r="C312" s="7" t="str">
        <f t="shared" ca="1" si="62"/>
        <v>C</v>
      </c>
      <c r="D312" s="7" t="str">
        <f t="shared" si="63"/>
        <v>dur</v>
      </c>
      <c r="E312" s="6">
        <v>3</v>
      </c>
      <c r="F312" s="6">
        <v>5</v>
      </c>
      <c r="G312" s="6">
        <v>7</v>
      </c>
      <c r="H312" s="6">
        <v>2</v>
      </c>
      <c r="P312" s="7" t="str">
        <f t="shared" si="64"/>
        <v>3572</v>
      </c>
      <c r="Q312" s="6" t="str" cm="1">
        <f t="array" aca="1" ref="Q312" ca="1">INDEX(INDIRECT(C312&amp;IF(J312="","_dur","_moll")),F312+IF(I312=8,2),IF(E312="",1,E312))</f>
        <v>B</v>
      </c>
      <c r="R312" s="6" t="str">
        <f t="shared" si="65"/>
        <v/>
      </c>
      <c r="S312" s="6" t="str">
        <f t="shared" si="66"/>
        <v/>
      </c>
      <c r="T312" s="6" t="str">
        <f t="shared" si="67"/>
        <v/>
      </c>
      <c r="U312" s="6" t="str">
        <f t="shared" si="68"/>
        <v/>
      </c>
      <c r="V312" s="6">
        <f t="shared" si="69"/>
        <v>7</v>
      </c>
      <c r="W312" s="6" t="str">
        <f t="shared" si="70"/>
        <v/>
      </c>
      <c r="X312" s="6" t="str">
        <f t="shared" si="71"/>
        <v/>
      </c>
      <c r="Y312" s="6" t="str">
        <f t="shared" si="72"/>
        <v/>
      </c>
      <c r="Z312" s="6" t="str" cm="1">
        <f t="array" ref="Z312">_xlfn.IFS(OR(AND(F312=2,G312=7,J312&lt;&gt;""),AND(F312=5,G312=9,H312&gt;=1,I312=8,J312=""),AND(F312=5,G312=9,I312="",J312&lt;&gt;"")),"♭",AND(G312=7,K312="+"),"♯",TRUE,"")</f>
        <v/>
      </c>
      <c r="AA312" s="6" t="str">
        <f t="shared" si="73"/>
        <v/>
      </c>
      <c r="AC312" s="6" t="str">
        <f t="shared" si="75"/>
        <v/>
      </c>
      <c r="AD312" s="6" t="str">
        <f t="shared" si="76"/>
        <v/>
      </c>
      <c r="AE312" s="6" t="str">
        <f t="shared" si="74"/>
        <v>/</v>
      </c>
      <c r="AF312" s="6" t="str" cm="1">
        <f t="array" aca="1" ref="AF312" ca="1">IF(AE312="/",INDEX(INDIRECT(C312&amp;IF(J312="","_dur","_moll")),F312+H312*2+IF(AND(G312=7,H312=2,K312="+"),-2),IF(E312="",1,E312)+IF(AND(G312=7,H312=2,K312="+"),2)),"")</f>
        <v>F♯</v>
      </c>
      <c r="AL312" s="7" t="str" cm="1">
        <f t="array" aca="1" ref="AL312" ca="1">_xlfn.IFS(M312="x","",AK312&lt;&gt;"",AK312,TRUE,_xlfn.TEXTJOIN("",TRUE,Q312:AJ312))</f>
        <v>B7/F♯</v>
      </c>
    </row>
    <row r="313" spans="1:38" ht="16.5" customHeight="1" x14ac:dyDescent="0.4">
      <c r="A313" s="6">
        <v>0</v>
      </c>
      <c r="C313" s="7" t="str">
        <f t="shared" ca="1" si="62"/>
        <v>C</v>
      </c>
      <c r="D313" s="7" t="str">
        <f t="shared" si="63"/>
        <v>dur</v>
      </c>
      <c r="E313" s="6">
        <v>4</v>
      </c>
      <c r="F313" s="6">
        <v>5</v>
      </c>
      <c r="G313" s="6">
        <v>7</v>
      </c>
      <c r="H313" s="6">
        <v>2</v>
      </c>
      <c r="P313" s="7" t="str">
        <f t="shared" si="64"/>
        <v>4572</v>
      </c>
      <c r="Q313" s="6" t="str" cm="1">
        <f t="array" aca="1" ref="Q313" ca="1">INDEX(INDIRECT(C313&amp;IF(J313="","_dur","_moll")),F313+IF(I313=8,2),IF(E313="",1,E313))</f>
        <v>C</v>
      </c>
      <c r="R313" s="6" t="str">
        <f t="shared" si="65"/>
        <v/>
      </c>
      <c r="S313" s="6" t="str">
        <f t="shared" si="66"/>
        <v/>
      </c>
      <c r="T313" s="6" t="str">
        <f t="shared" si="67"/>
        <v/>
      </c>
      <c r="U313" s="6" t="str">
        <f t="shared" si="68"/>
        <v/>
      </c>
      <c r="V313" s="6">
        <f t="shared" si="69"/>
        <v>7</v>
      </c>
      <c r="W313" s="6" t="str">
        <f t="shared" si="70"/>
        <v/>
      </c>
      <c r="X313" s="6" t="str">
        <f t="shared" si="71"/>
        <v/>
      </c>
      <c r="Y313" s="6" t="str">
        <f t="shared" si="72"/>
        <v/>
      </c>
      <c r="Z313" s="6" t="str" cm="1">
        <f t="array" ref="Z313">_xlfn.IFS(OR(AND(F313=2,G313=7,J313&lt;&gt;""),AND(F313=5,G313=9,H313&gt;=1,I313=8,J313=""),AND(F313=5,G313=9,I313="",J313&lt;&gt;"")),"♭",AND(G313=7,K313="+"),"♯",TRUE,"")</f>
        <v/>
      </c>
      <c r="AA313" s="6" t="str">
        <f t="shared" si="73"/>
        <v/>
      </c>
      <c r="AC313" s="6" t="str">
        <f t="shared" si="75"/>
        <v/>
      </c>
      <c r="AD313" s="6" t="str">
        <f t="shared" si="76"/>
        <v/>
      </c>
      <c r="AE313" s="6" t="str">
        <f t="shared" si="74"/>
        <v>/</v>
      </c>
      <c r="AF313" s="6" t="str" cm="1">
        <f t="array" aca="1" ref="AF313" ca="1">IF(AE313="/",INDEX(INDIRECT(C313&amp;IF(J313="","_dur","_moll")),F313+H313*2+IF(AND(G313=7,H313=2,K313="+"),-2),IF(E313="",1,E313)+IF(AND(G313=7,H313=2,K313="+"),2)),"")</f>
        <v>G</v>
      </c>
      <c r="AL313" s="7" t="str" cm="1">
        <f t="array" aca="1" ref="AL313" ca="1">_xlfn.IFS(M313="x","",AK313&lt;&gt;"",AK313,TRUE,_xlfn.TEXTJOIN("",TRUE,Q313:AJ313))</f>
        <v>C7/G</v>
      </c>
    </row>
    <row r="314" spans="1:38" ht="16.5" customHeight="1" x14ac:dyDescent="0.4">
      <c r="A314" s="6">
        <v>0</v>
      </c>
      <c r="C314" s="7" t="str">
        <f t="shared" ca="1" si="62"/>
        <v>C</v>
      </c>
      <c r="D314" s="7" t="str">
        <f t="shared" si="63"/>
        <v>dur</v>
      </c>
      <c r="E314" s="6">
        <v>5</v>
      </c>
      <c r="F314" s="6">
        <v>5</v>
      </c>
      <c r="G314" s="6">
        <v>7</v>
      </c>
      <c r="H314" s="6">
        <v>2</v>
      </c>
      <c r="P314" s="7" t="str">
        <f t="shared" si="64"/>
        <v>5572</v>
      </c>
      <c r="Q314" s="6" t="str" cm="1">
        <f t="array" aca="1" ref="Q314" ca="1">INDEX(INDIRECT(C314&amp;IF(J314="","_dur","_moll")),F314+IF(I314=8,2),IF(E314="",1,E314))</f>
        <v>D</v>
      </c>
      <c r="R314" s="6" t="str">
        <f t="shared" si="65"/>
        <v/>
      </c>
      <c r="S314" s="6" t="str">
        <f t="shared" si="66"/>
        <v/>
      </c>
      <c r="T314" s="6" t="str">
        <f t="shared" si="67"/>
        <v/>
      </c>
      <c r="U314" s="6" t="str">
        <f t="shared" si="68"/>
        <v/>
      </c>
      <c r="V314" s="6">
        <f t="shared" si="69"/>
        <v>7</v>
      </c>
      <c r="W314" s="6" t="str">
        <f t="shared" si="70"/>
        <v/>
      </c>
      <c r="X314" s="6" t="str">
        <f t="shared" si="71"/>
        <v/>
      </c>
      <c r="Y314" s="6" t="str">
        <f t="shared" si="72"/>
        <v/>
      </c>
      <c r="Z314" s="6" t="str" cm="1">
        <f t="array" ref="Z314">_xlfn.IFS(OR(AND(F314=2,G314=7,J314&lt;&gt;""),AND(F314=5,G314=9,H314&gt;=1,I314=8,J314=""),AND(F314=5,G314=9,I314="",J314&lt;&gt;"")),"♭",AND(G314=7,K314="+"),"♯",TRUE,"")</f>
        <v/>
      </c>
      <c r="AA314" s="6" t="str">
        <f t="shared" si="73"/>
        <v/>
      </c>
      <c r="AC314" s="6" t="str">
        <f t="shared" si="75"/>
        <v/>
      </c>
      <c r="AD314" s="6" t="str">
        <f t="shared" si="76"/>
        <v/>
      </c>
      <c r="AE314" s="6" t="str">
        <f t="shared" si="74"/>
        <v>/</v>
      </c>
      <c r="AF314" s="6" t="str" cm="1">
        <f t="array" aca="1" ref="AF314" ca="1">IF(AE314="/",INDEX(INDIRECT(C314&amp;IF(J314="","_dur","_moll")),F314+H314*2+IF(AND(G314=7,H314=2,K314="+"),-2),IF(E314="",1,E314)+IF(AND(G314=7,H314=2,K314="+"),2)),"")</f>
        <v>A</v>
      </c>
      <c r="AL314" s="7" t="str" cm="1">
        <f t="array" aca="1" ref="AL314" ca="1">_xlfn.IFS(M314="x","",AK314&lt;&gt;"",AK314,TRUE,_xlfn.TEXTJOIN("",TRUE,Q314:AJ314))</f>
        <v>D7/A</v>
      </c>
    </row>
    <row r="315" spans="1:38" ht="16.5" customHeight="1" x14ac:dyDescent="0.4">
      <c r="A315" s="6">
        <v>0</v>
      </c>
      <c r="C315" s="7" t="str">
        <f t="shared" ca="1" si="62"/>
        <v>C</v>
      </c>
      <c r="D315" s="7" t="str">
        <f t="shared" si="63"/>
        <v>dur</v>
      </c>
      <c r="E315" s="6">
        <v>6</v>
      </c>
      <c r="F315" s="6">
        <v>5</v>
      </c>
      <c r="G315" s="6">
        <v>7</v>
      </c>
      <c r="H315" s="6">
        <v>2</v>
      </c>
      <c r="P315" s="7" t="str">
        <f t="shared" si="64"/>
        <v>6572</v>
      </c>
      <c r="Q315" s="6" t="str" cm="1">
        <f t="array" aca="1" ref="Q315" ca="1">INDEX(INDIRECT(C315&amp;IF(J315="","_dur","_moll")),F315+IF(I315=8,2),IF(E315="",1,E315))</f>
        <v>E</v>
      </c>
      <c r="R315" s="6" t="str">
        <f t="shared" si="65"/>
        <v/>
      </c>
      <c r="S315" s="6" t="str">
        <f t="shared" si="66"/>
        <v/>
      </c>
      <c r="T315" s="6" t="str">
        <f t="shared" si="67"/>
        <v/>
      </c>
      <c r="U315" s="6" t="str">
        <f t="shared" si="68"/>
        <v/>
      </c>
      <c r="V315" s="6">
        <f t="shared" si="69"/>
        <v>7</v>
      </c>
      <c r="W315" s="6" t="str">
        <f t="shared" si="70"/>
        <v/>
      </c>
      <c r="X315" s="6" t="str">
        <f t="shared" si="71"/>
        <v/>
      </c>
      <c r="Y315" s="6" t="str">
        <f t="shared" si="72"/>
        <v/>
      </c>
      <c r="Z315" s="6" t="str" cm="1">
        <f t="array" ref="Z315">_xlfn.IFS(OR(AND(F315=2,G315=7,J315&lt;&gt;""),AND(F315=5,G315=9,H315&gt;=1,I315=8,J315=""),AND(F315=5,G315=9,I315="",J315&lt;&gt;"")),"♭",AND(G315=7,K315="+"),"♯",TRUE,"")</f>
        <v/>
      </c>
      <c r="AA315" s="6" t="str">
        <f t="shared" si="73"/>
        <v/>
      </c>
      <c r="AC315" s="6" t="str">
        <f t="shared" si="75"/>
        <v/>
      </c>
      <c r="AD315" s="6" t="str">
        <f t="shared" si="76"/>
        <v/>
      </c>
      <c r="AE315" s="6" t="str">
        <f t="shared" si="74"/>
        <v>/</v>
      </c>
      <c r="AF315" s="6" t="str" cm="1">
        <f t="array" aca="1" ref="AF315" ca="1">IF(AE315="/",INDEX(INDIRECT(C315&amp;IF(J315="","_dur","_moll")),F315+H315*2+IF(AND(G315=7,H315=2,K315="+"),-2),IF(E315="",1,E315)+IF(AND(G315=7,H315=2,K315="+"),2)),"")</f>
        <v>B</v>
      </c>
      <c r="AL315" s="7" t="str" cm="1">
        <f t="array" aca="1" ref="AL315" ca="1">_xlfn.IFS(M315="x","",AK315&lt;&gt;"",AK315,TRUE,_xlfn.TEXTJOIN("",TRUE,Q315:AJ315))</f>
        <v>E7/B</v>
      </c>
    </row>
    <row r="316" spans="1:38" ht="16.5" customHeight="1" x14ac:dyDescent="0.4">
      <c r="A316" s="6">
        <v>0</v>
      </c>
      <c r="C316" s="7" t="str">
        <f t="shared" ca="1" si="62"/>
        <v>C</v>
      </c>
      <c r="D316" s="7" t="str">
        <f t="shared" si="63"/>
        <v>dur</v>
      </c>
      <c r="E316" s="6">
        <v>7</v>
      </c>
      <c r="F316" s="6">
        <v>5</v>
      </c>
      <c r="G316" s="6">
        <v>7</v>
      </c>
      <c r="H316" s="6">
        <v>2</v>
      </c>
      <c r="M316" s="6" t="s">
        <v>49</v>
      </c>
      <c r="P316" s="7" t="str">
        <f t="shared" si="64"/>
        <v/>
      </c>
      <c r="Q316" s="6" t="e" cm="1">
        <f t="array" aca="1" ref="Q316" ca="1">INDEX(INDIRECT(C316&amp;IF(J316="","_dur","_moll")),F316+IF(I316=8,2),IF(E316="",1,E316))</f>
        <v>#REF!</v>
      </c>
      <c r="R316" s="6" t="str">
        <f t="shared" si="65"/>
        <v/>
      </c>
      <c r="S316" s="6" t="str">
        <f t="shared" si="66"/>
        <v/>
      </c>
      <c r="T316" s="6" t="str">
        <f t="shared" si="67"/>
        <v/>
      </c>
      <c r="U316" s="6" t="str">
        <f t="shared" si="68"/>
        <v/>
      </c>
      <c r="V316" s="6">
        <f t="shared" si="69"/>
        <v>7</v>
      </c>
      <c r="W316" s="6" t="str">
        <f t="shared" si="70"/>
        <v/>
      </c>
      <c r="X316" s="6" t="str">
        <f t="shared" si="71"/>
        <v/>
      </c>
      <c r="Y316" s="6" t="str">
        <f t="shared" si="72"/>
        <v/>
      </c>
      <c r="Z316" s="6" t="str" cm="1">
        <f t="array" ref="Z316">_xlfn.IFS(OR(AND(F316=2,G316=7,J316&lt;&gt;""),AND(F316=5,G316=9,H316&gt;=1,I316=8,J316=""),AND(F316=5,G316=9,I316="",J316&lt;&gt;"")),"♭",AND(G316=7,K316="+"),"♯",TRUE,"")</f>
        <v/>
      </c>
      <c r="AA316" s="6" t="str">
        <f t="shared" si="73"/>
        <v/>
      </c>
      <c r="AC316" s="6" t="str">
        <f t="shared" si="75"/>
        <v/>
      </c>
      <c r="AD316" s="6" t="str">
        <f t="shared" si="76"/>
        <v/>
      </c>
      <c r="AE316" s="6" t="str">
        <f t="shared" si="74"/>
        <v>/</v>
      </c>
      <c r="AF316" s="6" t="e" cm="1">
        <f t="array" aca="1" ref="AF316" ca="1">IF(AE316="/",INDEX(INDIRECT(C316&amp;IF(J316="","_dur","_moll")),F316+H316*2+IF(AND(G316=7,H316=2,K316="+"),-2),IF(E316="",1,E316)+IF(AND(G316=7,H316=2,K316="+"),2)),"")</f>
        <v>#REF!</v>
      </c>
      <c r="AL316" s="7" t="str" cm="1">
        <f t="array" aca="1" ref="AL316" ca="1">_xlfn.IFS(M316="x","",AK316&lt;&gt;"",AK316,TRUE,_xlfn.TEXTJOIN("",TRUE,Q316:AJ316))</f>
        <v/>
      </c>
    </row>
    <row r="317" spans="1:38" ht="16.5" customHeight="1" x14ac:dyDescent="0.4">
      <c r="A317" s="6">
        <v>0</v>
      </c>
      <c r="C317" s="7" t="str">
        <f t="shared" ca="1" si="62"/>
        <v>C</v>
      </c>
      <c r="D317" s="7" t="str">
        <f t="shared" si="63"/>
        <v>dur</v>
      </c>
      <c r="E317" s="6">
        <v>1</v>
      </c>
      <c r="F317" s="6">
        <v>5</v>
      </c>
      <c r="G317" s="6">
        <v>7</v>
      </c>
      <c r="H317" s="6">
        <v>3</v>
      </c>
      <c r="M317" s="6" t="s">
        <v>49</v>
      </c>
      <c r="P317" s="7" t="str">
        <f t="shared" si="64"/>
        <v/>
      </c>
      <c r="Q317" s="6" t="str" cm="1">
        <f t="array" aca="1" ref="Q317" ca="1">INDEX(INDIRECT(C317&amp;IF(J317="","_dur","_moll")),F317+IF(I317=8,2),IF(E317="",1,E317))</f>
        <v>G</v>
      </c>
      <c r="R317" s="6" t="str">
        <f t="shared" si="65"/>
        <v/>
      </c>
      <c r="S317" s="6" t="str">
        <f t="shared" si="66"/>
        <v/>
      </c>
      <c r="T317" s="6" t="str">
        <f t="shared" si="67"/>
        <v/>
      </c>
      <c r="U317" s="6" t="str">
        <f t="shared" si="68"/>
        <v/>
      </c>
      <c r="V317" s="6">
        <f t="shared" si="69"/>
        <v>7</v>
      </c>
      <c r="W317" s="6" t="str">
        <f t="shared" si="70"/>
        <v/>
      </c>
      <c r="X317" s="6" t="str">
        <f t="shared" si="71"/>
        <v/>
      </c>
      <c r="Y317" s="6" t="str">
        <f t="shared" si="72"/>
        <v/>
      </c>
      <c r="Z317" s="6" t="str" cm="1">
        <f t="array" ref="Z317">_xlfn.IFS(OR(AND(F317=2,G317=7,J317&lt;&gt;""),AND(F317=5,G317=9,H317&gt;=1,I317=8,J317=""),AND(F317=5,G317=9,I317="",J317&lt;&gt;"")),"♭",AND(G317=7,K317="+"),"♯",TRUE,"")</f>
        <v/>
      </c>
      <c r="AA317" s="6" t="str">
        <f t="shared" si="73"/>
        <v/>
      </c>
      <c r="AC317" s="6" t="str">
        <f t="shared" si="75"/>
        <v/>
      </c>
      <c r="AD317" s="6" t="str">
        <f t="shared" si="76"/>
        <v/>
      </c>
      <c r="AE317" s="6" t="str">
        <f t="shared" si="74"/>
        <v>/</v>
      </c>
      <c r="AF317" s="6" t="str" cm="1">
        <f t="array" aca="1" ref="AF317" ca="1">IF(AE317="/",INDEX(INDIRECT(C317&amp;IF(J317="","_dur","_moll")),F317+H317*2+IF(AND(G317=7,H317=2,K317="+"),-2),IF(E317="",1,E317)+IF(AND(G317=7,H317=2,K317="+"),2)),"")</f>
        <v>F</v>
      </c>
      <c r="AL317" s="7" t="str" cm="1">
        <f t="array" aca="1" ref="AL317" ca="1">_xlfn.IFS(M317="x","",AK317&lt;&gt;"",AK317,TRUE,_xlfn.TEXTJOIN("",TRUE,Q317:AJ317))</f>
        <v/>
      </c>
    </row>
    <row r="318" spans="1:38" ht="16.5" customHeight="1" x14ac:dyDescent="0.4">
      <c r="A318" s="6">
        <v>0</v>
      </c>
      <c r="C318" s="7" t="str">
        <f t="shared" ca="1" si="62"/>
        <v>C</v>
      </c>
      <c r="D318" s="7" t="str">
        <f t="shared" si="63"/>
        <v>dur</v>
      </c>
      <c r="E318" s="6">
        <v>2</v>
      </c>
      <c r="F318" s="6">
        <v>5</v>
      </c>
      <c r="G318" s="6">
        <v>7</v>
      </c>
      <c r="H318" s="6">
        <v>3</v>
      </c>
      <c r="P318" s="7" t="str">
        <f t="shared" si="64"/>
        <v>2573</v>
      </c>
      <c r="Q318" s="6" t="str" cm="1">
        <f t="array" aca="1" ref="Q318" ca="1">INDEX(INDIRECT(C318&amp;IF(J318="","_dur","_moll")),F318+IF(I318=8,2),IF(E318="",1,E318))</f>
        <v>A</v>
      </c>
      <c r="R318" s="6" t="str">
        <f t="shared" si="65"/>
        <v/>
      </c>
      <c r="S318" s="6" t="str">
        <f t="shared" si="66"/>
        <v/>
      </c>
      <c r="T318" s="6" t="str">
        <f t="shared" si="67"/>
        <v/>
      </c>
      <c r="U318" s="6" t="str">
        <f t="shared" si="68"/>
        <v/>
      </c>
      <c r="V318" s="6">
        <f t="shared" si="69"/>
        <v>7</v>
      </c>
      <c r="W318" s="6" t="str">
        <f t="shared" si="70"/>
        <v/>
      </c>
      <c r="X318" s="6" t="str">
        <f t="shared" si="71"/>
        <v/>
      </c>
      <c r="Y318" s="6" t="str">
        <f t="shared" si="72"/>
        <v/>
      </c>
      <c r="Z318" s="6" t="str" cm="1">
        <f t="array" ref="Z318">_xlfn.IFS(OR(AND(F318=2,G318=7,J318&lt;&gt;""),AND(F318=5,G318=9,H318&gt;=1,I318=8,J318=""),AND(F318=5,G318=9,I318="",J318&lt;&gt;"")),"♭",AND(G318=7,K318="+"),"♯",TRUE,"")</f>
        <v/>
      </c>
      <c r="AA318" s="6" t="str">
        <f t="shared" si="73"/>
        <v/>
      </c>
      <c r="AC318" s="6" t="str">
        <f t="shared" si="75"/>
        <v/>
      </c>
      <c r="AD318" s="6" t="str">
        <f t="shared" si="76"/>
        <v/>
      </c>
      <c r="AE318" s="6" t="str">
        <f t="shared" si="74"/>
        <v>/</v>
      </c>
      <c r="AF318" s="6" t="str" cm="1">
        <f t="array" aca="1" ref="AF318" ca="1">IF(AE318="/",INDEX(INDIRECT(C318&amp;IF(J318="","_dur","_moll")),F318+H318*2+IF(AND(G318=7,H318=2,K318="+"),-2),IF(E318="",1,E318)+IF(AND(G318=7,H318=2,K318="+"),2)),"")</f>
        <v>G</v>
      </c>
      <c r="AL318" s="7" t="str" cm="1">
        <f t="array" aca="1" ref="AL318" ca="1">_xlfn.IFS(M318="x","",AK318&lt;&gt;"",AK318,TRUE,_xlfn.TEXTJOIN("",TRUE,Q318:AJ318))</f>
        <v>A7/G</v>
      </c>
    </row>
    <row r="319" spans="1:38" ht="16.5" customHeight="1" x14ac:dyDescent="0.4">
      <c r="A319" s="6">
        <v>0</v>
      </c>
      <c r="C319" s="7" t="str">
        <f t="shared" ca="1" si="62"/>
        <v>C</v>
      </c>
      <c r="D319" s="7" t="str">
        <f t="shared" si="63"/>
        <v>dur</v>
      </c>
      <c r="E319" s="6">
        <v>3</v>
      </c>
      <c r="F319" s="6">
        <v>5</v>
      </c>
      <c r="G319" s="6">
        <v>7</v>
      </c>
      <c r="H319" s="6">
        <v>3</v>
      </c>
      <c r="P319" s="7" t="str">
        <f t="shared" si="64"/>
        <v>3573</v>
      </c>
      <c r="Q319" s="6" t="str" cm="1">
        <f t="array" aca="1" ref="Q319" ca="1">INDEX(INDIRECT(C319&amp;IF(J319="","_dur","_moll")),F319+IF(I319=8,2),IF(E319="",1,E319))</f>
        <v>B</v>
      </c>
      <c r="R319" s="6" t="str">
        <f t="shared" si="65"/>
        <v/>
      </c>
      <c r="S319" s="6" t="str">
        <f t="shared" si="66"/>
        <v/>
      </c>
      <c r="T319" s="6" t="str">
        <f t="shared" si="67"/>
        <v/>
      </c>
      <c r="U319" s="6" t="str">
        <f t="shared" si="68"/>
        <v/>
      </c>
      <c r="V319" s="6">
        <f t="shared" si="69"/>
        <v>7</v>
      </c>
      <c r="W319" s="6" t="str">
        <f t="shared" si="70"/>
        <v/>
      </c>
      <c r="X319" s="6" t="str">
        <f t="shared" si="71"/>
        <v/>
      </c>
      <c r="Y319" s="6" t="str">
        <f t="shared" si="72"/>
        <v/>
      </c>
      <c r="Z319" s="6" t="str" cm="1">
        <f t="array" ref="Z319">_xlfn.IFS(OR(AND(F319=2,G319=7,J319&lt;&gt;""),AND(F319=5,G319=9,H319&gt;=1,I319=8,J319=""),AND(F319=5,G319=9,I319="",J319&lt;&gt;"")),"♭",AND(G319=7,K319="+"),"♯",TRUE,"")</f>
        <v/>
      </c>
      <c r="AA319" s="6" t="str">
        <f t="shared" si="73"/>
        <v/>
      </c>
      <c r="AC319" s="6" t="str">
        <f t="shared" si="75"/>
        <v/>
      </c>
      <c r="AD319" s="6" t="str">
        <f t="shared" si="76"/>
        <v/>
      </c>
      <c r="AE319" s="6" t="str">
        <f t="shared" si="74"/>
        <v>/</v>
      </c>
      <c r="AF319" s="6" t="str" cm="1">
        <f t="array" aca="1" ref="AF319" ca="1">IF(AE319="/",INDEX(INDIRECT(C319&amp;IF(J319="","_dur","_moll")),F319+H319*2+IF(AND(G319=7,H319=2,K319="+"),-2),IF(E319="",1,E319)+IF(AND(G319=7,H319=2,K319="+"),2)),"")</f>
        <v>A</v>
      </c>
      <c r="AL319" s="7" t="str" cm="1">
        <f t="array" aca="1" ref="AL319" ca="1">_xlfn.IFS(M319="x","",AK319&lt;&gt;"",AK319,TRUE,_xlfn.TEXTJOIN("",TRUE,Q319:AJ319))</f>
        <v>B7/A</v>
      </c>
    </row>
    <row r="320" spans="1:38" ht="16.5" customHeight="1" x14ac:dyDescent="0.4">
      <c r="A320" s="6">
        <v>0</v>
      </c>
      <c r="C320" s="7" t="str">
        <f t="shared" ca="1" si="62"/>
        <v>C</v>
      </c>
      <c r="D320" s="7" t="str">
        <f t="shared" si="63"/>
        <v>dur</v>
      </c>
      <c r="E320" s="6">
        <v>4</v>
      </c>
      <c r="F320" s="6">
        <v>5</v>
      </c>
      <c r="G320" s="6">
        <v>7</v>
      </c>
      <c r="H320" s="6">
        <v>3</v>
      </c>
      <c r="P320" s="7" t="str">
        <f t="shared" si="64"/>
        <v>4573</v>
      </c>
      <c r="Q320" s="6" t="str" cm="1">
        <f t="array" aca="1" ref="Q320" ca="1">INDEX(INDIRECT(C320&amp;IF(J320="","_dur","_moll")),F320+IF(I320=8,2),IF(E320="",1,E320))</f>
        <v>C</v>
      </c>
      <c r="R320" s="6" t="str">
        <f t="shared" si="65"/>
        <v/>
      </c>
      <c r="S320" s="6" t="str">
        <f t="shared" si="66"/>
        <v/>
      </c>
      <c r="T320" s="6" t="str">
        <f t="shared" si="67"/>
        <v/>
      </c>
      <c r="U320" s="6" t="str">
        <f t="shared" si="68"/>
        <v/>
      </c>
      <c r="V320" s="6">
        <f t="shared" si="69"/>
        <v>7</v>
      </c>
      <c r="W320" s="6" t="str">
        <f t="shared" si="70"/>
        <v/>
      </c>
      <c r="X320" s="6" t="str">
        <f t="shared" si="71"/>
        <v/>
      </c>
      <c r="Y320" s="6" t="str">
        <f t="shared" si="72"/>
        <v/>
      </c>
      <c r="Z320" s="6" t="str" cm="1">
        <f t="array" ref="Z320">_xlfn.IFS(OR(AND(F320=2,G320=7,J320&lt;&gt;""),AND(F320=5,G320=9,H320&gt;=1,I320=8,J320=""),AND(F320=5,G320=9,I320="",J320&lt;&gt;"")),"♭",AND(G320=7,K320="+"),"♯",TRUE,"")</f>
        <v/>
      </c>
      <c r="AA320" s="6" t="str">
        <f t="shared" si="73"/>
        <v/>
      </c>
      <c r="AC320" s="6" t="str">
        <f t="shared" si="75"/>
        <v/>
      </c>
      <c r="AD320" s="6" t="str">
        <f t="shared" si="76"/>
        <v/>
      </c>
      <c r="AE320" s="6" t="str">
        <f t="shared" si="74"/>
        <v>/</v>
      </c>
      <c r="AF320" s="6" t="str" cm="1">
        <f t="array" aca="1" ref="AF320" ca="1">IF(AE320="/",INDEX(INDIRECT(C320&amp;IF(J320="","_dur","_moll")),F320+H320*2+IF(AND(G320=7,H320=2,K320="+"),-2),IF(E320="",1,E320)+IF(AND(G320=7,H320=2,K320="+"),2)),"")</f>
        <v>B♭</v>
      </c>
      <c r="AL320" s="7" t="str" cm="1">
        <f t="array" aca="1" ref="AL320" ca="1">_xlfn.IFS(M320="x","",AK320&lt;&gt;"",AK320,TRUE,_xlfn.TEXTJOIN("",TRUE,Q320:AJ320))</f>
        <v>C7/B♭</v>
      </c>
    </row>
    <row r="321" spans="1:38" ht="16.5" customHeight="1" x14ac:dyDescent="0.4">
      <c r="A321" s="6">
        <v>0</v>
      </c>
      <c r="C321" s="7" t="str">
        <f t="shared" ca="1" si="62"/>
        <v>C</v>
      </c>
      <c r="D321" s="7" t="str">
        <f t="shared" si="63"/>
        <v>dur</v>
      </c>
      <c r="E321" s="6">
        <v>5</v>
      </c>
      <c r="F321" s="6">
        <v>5</v>
      </c>
      <c r="G321" s="6">
        <v>7</v>
      </c>
      <c r="H321" s="6">
        <v>3</v>
      </c>
      <c r="P321" s="7" t="str">
        <f t="shared" si="64"/>
        <v>5573</v>
      </c>
      <c r="Q321" s="6" t="str" cm="1">
        <f t="array" aca="1" ref="Q321" ca="1">INDEX(INDIRECT(C321&amp;IF(J321="","_dur","_moll")),F321+IF(I321=8,2),IF(E321="",1,E321))</f>
        <v>D</v>
      </c>
      <c r="R321" s="6" t="str">
        <f t="shared" si="65"/>
        <v/>
      </c>
      <c r="S321" s="6" t="str">
        <f t="shared" si="66"/>
        <v/>
      </c>
      <c r="T321" s="6" t="str">
        <f t="shared" si="67"/>
        <v/>
      </c>
      <c r="U321" s="6" t="str">
        <f t="shared" si="68"/>
        <v/>
      </c>
      <c r="V321" s="6">
        <f t="shared" si="69"/>
        <v>7</v>
      </c>
      <c r="W321" s="6" t="str">
        <f t="shared" si="70"/>
        <v/>
      </c>
      <c r="X321" s="6" t="str">
        <f t="shared" si="71"/>
        <v/>
      </c>
      <c r="Y321" s="6" t="str">
        <f t="shared" si="72"/>
        <v/>
      </c>
      <c r="Z321" s="6" t="str" cm="1">
        <f t="array" ref="Z321">_xlfn.IFS(OR(AND(F321=2,G321=7,J321&lt;&gt;""),AND(F321=5,G321=9,H321&gt;=1,I321=8,J321=""),AND(F321=5,G321=9,I321="",J321&lt;&gt;"")),"♭",AND(G321=7,K321="+"),"♯",TRUE,"")</f>
        <v/>
      </c>
      <c r="AA321" s="6" t="str">
        <f t="shared" si="73"/>
        <v/>
      </c>
      <c r="AC321" s="6" t="str">
        <f t="shared" si="75"/>
        <v/>
      </c>
      <c r="AD321" s="6" t="str">
        <f t="shared" si="76"/>
        <v/>
      </c>
      <c r="AE321" s="6" t="str">
        <f t="shared" si="74"/>
        <v>/</v>
      </c>
      <c r="AF321" s="6" t="str" cm="1">
        <f t="array" aca="1" ref="AF321" ca="1">IF(AE321="/",INDEX(INDIRECT(C321&amp;IF(J321="","_dur","_moll")),F321+H321*2+IF(AND(G321=7,H321=2,K321="+"),-2),IF(E321="",1,E321)+IF(AND(G321=7,H321=2,K321="+"),2)),"")</f>
        <v>C</v>
      </c>
      <c r="AL321" s="7" t="str" cm="1">
        <f t="array" aca="1" ref="AL321" ca="1">_xlfn.IFS(M321="x","",AK321&lt;&gt;"",AK321,TRUE,_xlfn.TEXTJOIN("",TRUE,Q321:AJ321))</f>
        <v>D7/C</v>
      </c>
    </row>
    <row r="322" spans="1:38" ht="16.5" customHeight="1" x14ac:dyDescent="0.4">
      <c r="A322" s="6">
        <v>0</v>
      </c>
      <c r="C322" s="7" t="str">
        <f t="shared" ref="C322:C385" ca="1" si="78">OFFSET(調C,A322,N(B322="m"))</f>
        <v>C</v>
      </c>
      <c r="D322" s="7" t="str">
        <f t="shared" si="63"/>
        <v>dur</v>
      </c>
      <c r="E322" s="6">
        <v>6</v>
      </c>
      <c r="F322" s="6">
        <v>5</v>
      </c>
      <c r="G322" s="6">
        <v>7</v>
      </c>
      <c r="H322" s="6">
        <v>3</v>
      </c>
      <c r="P322" s="7" t="str">
        <f t="shared" si="64"/>
        <v>6573</v>
      </c>
      <c r="Q322" s="6" t="str" cm="1">
        <f t="array" aca="1" ref="Q322" ca="1">INDEX(INDIRECT(C322&amp;IF(J322="","_dur","_moll")),F322+IF(I322=8,2),IF(E322="",1,E322))</f>
        <v>E</v>
      </c>
      <c r="R322" s="6" t="str">
        <f t="shared" si="65"/>
        <v/>
      </c>
      <c r="S322" s="6" t="str">
        <f t="shared" si="66"/>
        <v/>
      </c>
      <c r="T322" s="6" t="str">
        <f t="shared" si="67"/>
        <v/>
      </c>
      <c r="U322" s="6" t="str">
        <f t="shared" si="68"/>
        <v/>
      </c>
      <c r="V322" s="6">
        <f t="shared" si="69"/>
        <v>7</v>
      </c>
      <c r="W322" s="6" t="str">
        <f t="shared" si="70"/>
        <v/>
      </c>
      <c r="X322" s="6" t="str">
        <f t="shared" si="71"/>
        <v/>
      </c>
      <c r="Y322" s="6" t="str">
        <f t="shared" si="72"/>
        <v/>
      </c>
      <c r="Z322" s="6" t="str" cm="1">
        <f t="array" ref="Z322">_xlfn.IFS(OR(AND(F322=2,G322=7,J322&lt;&gt;""),AND(F322=5,G322=9,H322&gt;=1,I322=8,J322=""),AND(F322=5,G322=9,I322="",J322&lt;&gt;"")),"♭",AND(G322=7,K322="+"),"♯",TRUE,"")</f>
        <v/>
      </c>
      <c r="AA322" s="6" t="str">
        <f t="shared" si="73"/>
        <v/>
      </c>
      <c r="AC322" s="6" t="str">
        <f t="shared" si="75"/>
        <v/>
      </c>
      <c r="AD322" s="6" t="str">
        <f t="shared" si="76"/>
        <v/>
      </c>
      <c r="AE322" s="6" t="str">
        <f t="shared" si="74"/>
        <v>/</v>
      </c>
      <c r="AF322" s="6" t="str" cm="1">
        <f t="array" aca="1" ref="AF322" ca="1">IF(AE322="/",INDEX(INDIRECT(C322&amp;IF(J322="","_dur","_moll")),F322+H322*2+IF(AND(G322=7,H322=2,K322="+"),-2),IF(E322="",1,E322)+IF(AND(G322=7,H322=2,K322="+"),2)),"")</f>
        <v>D</v>
      </c>
      <c r="AL322" s="7" t="str" cm="1">
        <f t="array" aca="1" ref="AL322" ca="1">_xlfn.IFS(M322="x","",AK322&lt;&gt;"",AK322,TRUE,_xlfn.TEXTJOIN("",TRUE,Q322:AJ322))</f>
        <v>E7/D</v>
      </c>
    </row>
    <row r="323" spans="1:38" ht="16.5" customHeight="1" x14ac:dyDescent="0.4">
      <c r="A323" s="6">
        <v>0</v>
      </c>
      <c r="C323" s="7" t="str">
        <f t="shared" ca="1" si="78"/>
        <v>C</v>
      </c>
      <c r="D323" s="7" t="str">
        <f t="shared" ref="D323:D386" si="79">IF(B323="m","moll","dur")</f>
        <v>dur</v>
      </c>
      <c r="E323" s="6">
        <v>7</v>
      </c>
      <c r="F323" s="6">
        <v>5</v>
      </c>
      <c r="G323" s="6">
        <v>7</v>
      </c>
      <c r="H323" s="6">
        <v>3</v>
      </c>
      <c r="M323" s="6" t="s">
        <v>49</v>
      </c>
      <c r="P323" s="7" t="str">
        <f t="shared" ref="P323:P386" si="80">IF(M323="x","",_xlfn.TEXTJOIN("",TRUE,E323:L323))</f>
        <v/>
      </c>
      <c r="Q323" s="6" t="e" cm="1">
        <f t="array" aca="1" ref="Q323" ca="1">INDEX(INDIRECT(C323&amp;IF(J323="","_dur","_moll")),F323+IF(I323=8,2),IF(E323="",1,E323))</f>
        <v>#REF!</v>
      </c>
      <c r="R323" s="6" t="str">
        <f t="shared" ref="R323:R386" si="81">IF(OR(AND(OR(F323=1,F323=4),G323&gt;=7,I323="",J323=""),AND(F323=6,G323=7,I323="",J323&lt;&gt;"")),"M","")</f>
        <v/>
      </c>
      <c r="S323" s="6" t="str">
        <f t="shared" ref="S323:S386" si="82">IF(OR(AND(OR(F323=2,F323=3,F323=6),J323="",L323=""),AND(F323=4,J323&lt;&gt;"",L323=""),AND(F323=2,G323&gt;0,J323&lt;&gt;"",L323=""),AND(G323=9,H323&gt;=1,I323=8,J323="",L323="")),"m","")</f>
        <v/>
      </c>
      <c r="T323" s="6" t="str">
        <f t="shared" ref="T323:T386" si="83">IF(OR(AND(F323=2,G323="",J323&lt;&gt;""),AND(F323=5,G323=9,H323&gt;=1,I323=8,J323&lt;&gt;""),AND(F323=5,G323=7,H323&gt;=1,I323=8)),"dim","")</f>
        <v/>
      </c>
      <c r="U323" s="6" t="str">
        <f t="shared" ref="U323:U386" si="84">IF(AND(G323="",K323="+"),"aug","")</f>
        <v/>
      </c>
      <c r="V323" s="6">
        <f t="shared" ref="V323:V386" si="85">IF(OR(AND(G323=7,I323=""),AND(G323=9,H323&gt;=1,I323=8,J323=""),AND(F323=5,G323=9,I323="",J323&lt;&gt;""),AND(F323=5,G323=9,H323&gt;=1,I323=8,J323&lt;&gt;"")),7,"")</f>
        <v>7</v>
      </c>
      <c r="W323" s="6" t="str">
        <f t="shared" ref="W323:W386" si="86">IF(AND(G323=9,I323="",V323=""),9,"")</f>
        <v/>
      </c>
      <c r="X323" s="6" t="str">
        <f t="shared" ref="X323:X386" si="87">IF(L323=4,"sus4","")</f>
        <v/>
      </c>
      <c r="Y323" s="6" t="str">
        <f t="shared" ref="Y323:Y386" si="88">IF(OR(AND(F323=2,G323=7,I323="",J323&lt;&gt;""),AND(F323=5,G323=9,H323&gt;=1,I323=8,J323=""),AND(F323=5,G323=9,I323="",J323&lt;&gt;""),AND(G323=7,K323="+")),"(","")</f>
        <v/>
      </c>
      <c r="Z323" s="6" t="str" cm="1">
        <f t="array" ref="Z323">_xlfn.IFS(OR(AND(F323=2,G323=7,J323&lt;&gt;""),AND(F323=5,G323=9,H323&gt;=1,I323=8,J323=""),AND(F323=5,G323=9,I323="",J323&lt;&gt;"")),"♭",AND(G323=7,K323="+"),"♯",TRUE,"")</f>
        <v/>
      </c>
      <c r="AA323" s="6" t="str">
        <f t="shared" ref="AA323:AA386" si="89">IF(OR(AND(F323=2,G323=7,J323&lt;&gt;""),AND(F323=5,G323=9,H323&gt;=1,I323=8,J323=""),AND(G323=7,K323="+")),5,"")</f>
        <v/>
      </c>
      <c r="AC323" s="6" t="str">
        <f t="shared" si="75"/>
        <v/>
      </c>
      <c r="AD323" s="6" t="str">
        <f t="shared" si="76"/>
        <v/>
      </c>
      <c r="AE323" s="6" t="str">
        <f t="shared" ref="AE323:AE386" si="90">IF(OR(AND(H323&gt;0,I323=""),AND(H323&gt;=2,I323=8)),"/","")</f>
        <v>/</v>
      </c>
      <c r="AF323" s="6" t="e" cm="1">
        <f t="array" aca="1" ref="AF323" ca="1">IF(AE323="/",INDEX(INDIRECT(C323&amp;IF(J323="","_dur","_moll")),F323+H323*2+IF(AND(G323=7,H323=2,K323="+"),-2),IF(E323="",1,E323)+IF(AND(G323=7,H323=2,K323="+"),2)),"")</f>
        <v>#REF!</v>
      </c>
      <c r="AL323" s="7" t="str" cm="1">
        <f t="array" aca="1" ref="AL323" ca="1">_xlfn.IFS(M323="x","",AK323&lt;&gt;"",AK323,TRUE,_xlfn.TEXTJOIN("",TRUE,Q323:AJ323))</f>
        <v/>
      </c>
    </row>
    <row r="324" spans="1:38" ht="16.5" customHeight="1" x14ac:dyDescent="0.4">
      <c r="A324" s="6">
        <v>0</v>
      </c>
      <c r="C324" s="7" t="str">
        <f t="shared" ca="1" si="78"/>
        <v>C</v>
      </c>
      <c r="D324" s="7" t="str">
        <f t="shared" si="79"/>
        <v>dur</v>
      </c>
      <c r="E324" s="6">
        <v>1</v>
      </c>
      <c r="F324" s="6">
        <v>5</v>
      </c>
      <c r="G324" s="6">
        <v>7</v>
      </c>
      <c r="I324" s="6">
        <v>8</v>
      </c>
      <c r="M324" s="6" t="s">
        <v>49</v>
      </c>
      <c r="P324" s="7" t="str">
        <f t="shared" si="80"/>
        <v/>
      </c>
      <c r="Q324" s="6" t="str" cm="1">
        <f t="array" aca="1" ref="Q324" ca="1">INDEX(INDIRECT(C324&amp;IF(J324="","_dur","_moll")),F324+IF(I324=8,2),IF(E324="",1,E324))</f>
        <v>B</v>
      </c>
      <c r="R324" s="6" t="str">
        <f t="shared" si="81"/>
        <v/>
      </c>
      <c r="S324" s="6" t="str">
        <f t="shared" si="82"/>
        <v/>
      </c>
      <c r="T324" s="6" t="str">
        <f t="shared" si="83"/>
        <v/>
      </c>
      <c r="U324" s="6" t="str">
        <f t="shared" si="84"/>
        <v/>
      </c>
      <c r="V324" s="6" t="str">
        <f t="shared" si="85"/>
        <v/>
      </c>
      <c r="W324" s="6" t="str">
        <f t="shared" si="86"/>
        <v/>
      </c>
      <c r="X324" s="6" t="str">
        <f t="shared" si="87"/>
        <v/>
      </c>
      <c r="Y324" s="6" t="str">
        <f t="shared" si="88"/>
        <v/>
      </c>
      <c r="Z324" s="6" t="str" cm="1">
        <f t="array" ref="Z324">_xlfn.IFS(OR(AND(F324=2,G324=7,J324&lt;&gt;""),AND(F324=5,G324=9,H324&gt;=1,I324=8,J324=""),AND(F324=5,G324=9,I324="",J324&lt;&gt;"")),"♭",AND(G324=7,K324="+"),"♯",TRUE,"")</f>
        <v/>
      </c>
      <c r="AA324" s="6" t="str">
        <f t="shared" si="89"/>
        <v/>
      </c>
      <c r="AC324" s="6" t="str">
        <f t="shared" si="75"/>
        <v/>
      </c>
      <c r="AD324" s="6" t="str">
        <f t="shared" si="76"/>
        <v/>
      </c>
      <c r="AE324" s="6" t="str">
        <f t="shared" si="90"/>
        <v/>
      </c>
      <c r="AF324" s="6" t="str" cm="1">
        <f t="array" aca="1" ref="AF324" ca="1">IF(AE324="/",INDEX(INDIRECT(C324&amp;IF(J324="","_dur","_moll")),F324+H324*2+IF(AND(G324=7,H324=2,K324="+"),-2),IF(E324="",1,E324)+IF(AND(G324=7,H324=2,K324="+"),2)),"")</f>
        <v/>
      </c>
      <c r="AL324" s="7" t="str" cm="1">
        <f t="array" aca="1" ref="AL324" ca="1">_xlfn.IFS(M324="x","",AK324&lt;&gt;"",AK324,TRUE,_xlfn.TEXTJOIN("",TRUE,Q324:AJ324))</f>
        <v/>
      </c>
    </row>
    <row r="325" spans="1:38" ht="16.5" customHeight="1" x14ac:dyDescent="0.4">
      <c r="A325" s="6">
        <v>0</v>
      </c>
      <c r="C325" s="7" t="str">
        <f t="shared" ca="1" si="78"/>
        <v>C</v>
      </c>
      <c r="D325" s="7" t="str">
        <f t="shared" si="79"/>
        <v>dur</v>
      </c>
      <c r="E325" s="6">
        <v>2</v>
      </c>
      <c r="F325" s="6">
        <v>5</v>
      </c>
      <c r="G325" s="6">
        <v>7</v>
      </c>
      <c r="I325" s="6">
        <v>8</v>
      </c>
      <c r="M325" s="6" t="s">
        <v>49</v>
      </c>
      <c r="P325" s="7" t="str">
        <f t="shared" si="80"/>
        <v/>
      </c>
      <c r="Q325" s="6" t="str" cm="1">
        <f t="array" aca="1" ref="Q325" ca="1">INDEX(INDIRECT(C325&amp;IF(J325="","_dur","_moll")),F325+IF(I325=8,2),IF(E325="",1,E325))</f>
        <v>C♯</v>
      </c>
      <c r="R325" s="6" t="str">
        <f t="shared" si="81"/>
        <v/>
      </c>
      <c r="S325" s="6" t="str">
        <f t="shared" si="82"/>
        <v/>
      </c>
      <c r="T325" s="6" t="str">
        <f t="shared" si="83"/>
        <v/>
      </c>
      <c r="U325" s="6" t="str">
        <f t="shared" si="84"/>
        <v/>
      </c>
      <c r="V325" s="6" t="str">
        <f t="shared" si="85"/>
        <v/>
      </c>
      <c r="W325" s="6" t="str">
        <f t="shared" si="86"/>
        <v/>
      </c>
      <c r="X325" s="6" t="str">
        <f t="shared" si="87"/>
        <v/>
      </c>
      <c r="Y325" s="6" t="str">
        <f t="shared" si="88"/>
        <v/>
      </c>
      <c r="Z325" s="6" t="str" cm="1">
        <f t="array" ref="Z325">_xlfn.IFS(OR(AND(F325=2,G325=7,J325&lt;&gt;""),AND(F325=5,G325=9,H325&gt;=1,I325=8,J325=""),AND(F325=5,G325=9,I325="",J325&lt;&gt;"")),"♭",AND(G325=7,K325="+"),"♯",TRUE,"")</f>
        <v/>
      </c>
      <c r="AA325" s="6" t="str">
        <f t="shared" si="89"/>
        <v/>
      </c>
      <c r="AC325" s="6" t="str">
        <f t="shared" si="75"/>
        <v/>
      </c>
      <c r="AD325" s="6" t="str">
        <f t="shared" si="76"/>
        <v/>
      </c>
      <c r="AE325" s="6" t="str">
        <f t="shared" si="90"/>
        <v/>
      </c>
      <c r="AF325" s="6" t="str" cm="1">
        <f t="array" aca="1" ref="AF325" ca="1">IF(AE325="/",INDEX(INDIRECT(C325&amp;IF(J325="","_dur","_moll")),F325+H325*2+IF(AND(G325=7,H325=2,K325="+"),-2),IF(E325="",1,E325)+IF(AND(G325=7,H325=2,K325="+"),2)),"")</f>
        <v/>
      </c>
      <c r="AL325" s="7" t="str" cm="1">
        <f t="array" aca="1" ref="AL325" ca="1">_xlfn.IFS(M325="x","",AK325&lt;&gt;"",AK325,TRUE,_xlfn.TEXTJOIN("",TRUE,Q325:AJ325))</f>
        <v/>
      </c>
    </row>
    <row r="326" spans="1:38" ht="16.5" customHeight="1" x14ac:dyDescent="0.4">
      <c r="A326" s="6">
        <v>0</v>
      </c>
      <c r="C326" s="7" t="str">
        <f t="shared" ca="1" si="78"/>
        <v>C</v>
      </c>
      <c r="D326" s="7" t="str">
        <f t="shared" si="79"/>
        <v>dur</v>
      </c>
      <c r="E326" s="6">
        <v>3</v>
      </c>
      <c r="F326" s="6">
        <v>5</v>
      </c>
      <c r="G326" s="6">
        <v>7</v>
      </c>
      <c r="I326" s="6">
        <v>8</v>
      </c>
      <c r="M326" s="6" t="s">
        <v>49</v>
      </c>
      <c r="P326" s="7" t="str">
        <f t="shared" si="80"/>
        <v/>
      </c>
      <c r="Q326" s="6" t="str" cm="1">
        <f t="array" aca="1" ref="Q326" ca="1">INDEX(INDIRECT(C326&amp;IF(J326="","_dur","_moll")),F326+IF(I326=8,2),IF(E326="",1,E326))</f>
        <v>D♯</v>
      </c>
      <c r="R326" s="6" t="str">
        <f t="shared" si="81"/>
        <v/>
      </c>
      <c r="S326" s="6" t="str">
        <f t="shared" si="82"/>
        <v/>
      </c>
      <c r="T326" s="6" t="str">
        <f t="shared" si="83"/>
        <v/>
      </c>
      <c r="U326" s="6" t="str">
        <f t="shared" si="84"/>
        <v/>
      </c>
      <c r="V326" s="6" t="str">
        <f t="shared" si="85"/>
        <v/>
      </c>
      <c r="W326" s="6" t="str">
        <f t="shared" si="86"/>
        <v/>
      </c>
      <c r="X326" s="6" t="str">
        <f t="shared" si="87"/>
        <v/>
      </c>
      <c r="Y326" s="6" t="str">
        <f t="shared" si="88"/>
        <v/>
      </c>
      <c r="Z326" s="6" t="str" cm="1">
        <f t="array" ref="Z326">_xlfn.IFS(OR(AND(F326=2,G326=7,J326&lt;&gt;""),AND(F326=5,G326=9,H326&gt;=1,I326=8,J326=""),AND(F326=5,G326=9,I326="",J326&lt;&gt;"")),"♭",AND(G326=7,K326="+"),"♯",TRUE,"")</f>
        <v/>
      </c>
      <c r="AA326" s="6" t="str">
        <f t="shared" si="89"/>
        <v/>
      </c>
      <c r="AC326" s="6" t="str">
        <f t="shared" si="75"/>
        <v/>
      </c>
      <c r="AD326" s="6" t="str">
        <f t="shared" si="76"/>
        <v/>
      </c>
      <c r="AE326" s="6" t="str">
        <f t="shared" si="90"/>
        <v/>
      </c>
      <c r="AF326" s="6" t="str" cm="1">
        <f t="array" aca="1" ref="AF326" ca="1">IF(AE326="/",INDEX(INDIRECT(C326&amp;IF(J326="","_dur","_moll")),F326+H326*2+IF(AND(G326=7,H326=2,K326="+"),-2),IF(E326="",1,E326)+IF(AND(G326=7,H326=2,K326="+"),2)),"")</f>
        <v/>
      </c>
      <c r="AL326" s="7" t="str" cm="1">
        <f t="array" aca="1" ref="AL326" ca="1">_xlfn.IFS(M326="x","",AK326&lt;&gt;"",AK326,TRUE,_xlfn.TEXTJOIN("",TRUE,Q326:AJ326))</f>
        <v/>
      </c>
    </row>
    <row r="327" spans="1:38" ht="16.5" customHeight="1" x14ac:dyDescent="0.4">
      <c r="A327" s="6">
        <v>0</v>
      </c>
      <c r="C327" s="7" t="str">
        <f t="shared" ca="1" si="78"/>
        <v>C</v>
      </c>
      <c r="D327" s="7" t="str">
        <f t="shared" si="79"/>
        <v>dur</v>
      </c>
      <c r="E327" s="6">
        <v>4</v>
      </c>
      <c r="F327" s="6">
        <v>5</v>
      </c>
      <c r="G327" s="6">
        <v>7</v>
      </c>
      <c r="I327" s="6">
        <v>8</v>
      </c>
      <c r="M327" s="6" t="s">
        <v>49</v>
      </c>
      <c r="P327" s="7" t="str">
        <f t="shared" si="80"/>
        <v/>
      </c>
      <c r="Q327" s="6" t="str" cm="1">
        <f t="array" aca="1" ref="Q327" ca="1">INDEX(INDIRECT(C327&amp;IF(J327="","_dur","_moll")),F327+IF(I327=8,2),IF(E327="",1,E327))</f>
        <v>E</v>
      </c>
      <c r="R327" s="6" t="str">
        <f t="shared" si="81"/>
        <v/>
      </c>
      <c r="S327" s="6" t="str">
        <f t="shared" si="82"/>
        <v/>
      </c>
      <c r="T327" s="6" t="str">
        <f t="shared" si="83"/>
        <v/>
      </c>
      <c r="U327" s="6" t="str">
        <f t="shared" si="84"/>
        <v/>
      </c>
      <c r="V327" s="6" t="str">
        <f t="shared" si="85"/>
        <v/>
      </c>
      <c r="W327" s="6" t="str">
        <f t="shared" si="86"/>
        <v/>
      </c>
      <c r="X327" s="6" t="str">
        <f t="shared" si="87"/>
        <v/>
      </c>
      <c r="Y327" s="6" t="str">
        <f t="shared" si="88"/>
        <v/>
      </c>
      <c r="Z327" s="6" t="str" cm="1">
        <f t="array" ref="Z327">_xlfn.IFS(OR(AND(F327=2,G327=7,J327&lt;&gt;""),AND(F327=5,G327=9,H327&gt;=1,I327=8,J327=""),AND(F327=5,G327=9,I327="",J327&lt;&gt;"")),"♭",AND(G327=7,K327="+"),"♯",TRUE,"")</f>
        <v/>
      </c>
      <c r="AA327" s="6" t="str">
        <f t="shared" si="89"/>
        <v/>
      </c>
      <c r="AC327" s="6" t="str">
        <f t="shared" si="75"/>
        <v/>
      </c>
      <c r="AD327" s="6" t="str">
        <f t="shared" si="76"/>
        <v/>
      </c>
      <c r="AE327" s="6" t="str">
        <f t="shared" si="90"/>
        <v/>
      </c>
      <c r="AF327" s="6" t="str" cm="1">
        <f t="array" aca="1" ref="AF327" ca="1">IF(AE327="/",INDEX(INDIRECT(C327&amp;IF(J327="","_dur","_moll")),F327+H327*2+IF(AND(G327=7,H327=2,K327="+"),-2),IF(E327="",1,E327)+IF(AND(G327=7,H327=2,K327="+"),2)),"")</f>
        <v/>
      </c>
      <c r="AL327" s="7" t="str" cm="1">
        <f t="array" aca="1" ref="AL327" ca="1">_xlfn.IFS(M327="x","",AK327&lt;&gt;"",AK327,TRUE,_xlfn.TEXTJOIN("",TRUE,Q327:AJ327))</f>
        <v/>
      </c>
    </row>
    <row r="328" spans="1:38" ht="16.5" customHeight="1" x14ac:dyDescent="0.4">
      <c r="A328" s="6">
        <v>0</v>
      </c>
      <c r="C328" s="7" t="str">
        <f t="shared" ca="1" si="78"/>
        <v>C</v>
      </c>
      <c r="D328" s="7" t="str">
        <f t="shared" si="79"/>
        <v>dur</v>
      </c>
      <c r="E328" s="6">
        <v>5</v>
      </c>
      <c r="F328" s="6">
        <v>5</v>
      </c>
      <c r="G328" s="6">
        <v>7</v>
      </c>
      <c r="I328" s="6">
        <v>8</v>
      </c>
      <c r="M328" s="6" t="s">
        <v>49</v>
      </c>
      <c r="P328" s="7" t="str">
        <f t="shared" si="80"/>
        <v/>
      </c>
      <c r="Q328" s="6" t="str" cm="1">
        <f t="array" aca="1" ref="Q328" ca="1">INDEX(INDIRECT(C328&amp;IF(J328="","_dur","_moll")),F328+IF(I328=8,2),IF(E328="",1,E328))</f>
        <v>F♯</v>
      </c>
      <c r="R328" s="6" t="str">
        <f t="shared" si="81"/>
        <v/>
      </c>
      <c r="S328" s="6" t="str">
        <f t="shared" si="82"/>
        <v/>
      </c>
      <c r="T328" s="6" t="str">
        <f t="shared" si="83"/>
        <v/>
      </c>
      <c r="U328" s="6" t="str">
        <f t="shared" si="84"/>
        <v/>
      </c>
      <c r="V328" s="6" t="str">
        <f t="shared" si="85"/>
        <v/>
      </c>
      <c r="W328" s="6" t="str">
        <f t="shared" si="86"/>
        <v/>
      </c>
      <c r="X328" s="6" t="str">
        <f t="shared" si="87"/>
        <v/>
      </c>
      <c r="Y328" s="6" t="str">
        <f t="shared" si="88"/>
        <v/>
      </c>
      <c r="Z328" s="6" t="str" cm="1">
        <f t="array" ref="Z328">_xlfn.IFS(OR(AND(F328=2,G328=7,J328&lt;&gt;""),AND(F328=5,G328=9,H328&gt;=1,I328=8,J328=""),AND(F328=5,G328=9,I328="",J328&lt;&gt;"")),"♭",AND(G328=7,K328="+"),"♯",TRUE,"")</f>
        <v/>
      </c>
      <c r="AA328" s="6" t="str">
        <f t="shared" si="89"/>
        <v/>
      </c>
      <c r="AC328" s="6" t="str">
        <f t="shared" si="75"/>
        <v/>
      </c>
      <c r="AD328" s="6" t="str">
        <f t="shared" si="76"/>
        <v/>
      </c>
      <c r="AE328" s="6" t="str">
        <f t="shared" si="90"/>
        <v/>
      </c>
      <c r="AF328" s="6" t="str" cm="1">
        <f t="array" aca="1" ref="AF328" ca="1">IF(AE328="/",INDEX(INDIRECT(C328&amp;IF(J328="","_dur","_moll")),F328+H328*2+IF(AND(G328=7,H328=2,K328="+"),-2),IF(E328="",1,E328)+IF(AND(G328=7,H328=2,K328="+"),2)),"")</f>
        <v/>
      </c>
      <c r="AL328" s="7" t="str" cm="1">
        <f t="array" aca="1" ref="AL328" ca="1">_xlfn.IFS(M328="x","",AK328&lt;&gt;"",AK328,TRUE,_xlfn.TEXTJOIN("",TRUE,Q328:AJ328))</f>
        <v/>
      </c>
    </row>
    <row r="329" spans="1:38" ht="16.5" customHeight="1" x14ac:dyDescent="0.4">
      <c r="A329" s="6">
        <v>0</v>
      </c>
      <c r="C329" s="7" t="str">
        <f t="shared" ca="1" si="78"/>
        <v>C</v>
      </c>
      <c r="D329" s="7" t="str">
        <f t="shared" si="79"/>
        <v>dur</v>
      </c>
      <c r="E329" s="6">
        <v>6</v>
      </c>
      <c r="F329" s="6">
        <v>5</v>
      </c>
      <c r="G329" s="6">
        <v>7</v>
      </c>
      <c r="I329" s="6">
        <v>8</v>
      </c>
      <c r="M329" s="6" t="s">
        <v>49</v>
      </c>
      <c r="P329" s="7" t="str">
        <f t="shared" si="80"/>
        <v/>
      </c>
      <c r="Q329" s="6" t="str" cm="1">
        <f t="array" aca="1" ref="Q329" ca="1">INDEX(INDIRECT(C329&amp;IF(J329="","_dur","_moll")),F329+IF(I329=8,2),IF(E329="",1,E329))</f>
        <v>G♯</v>
      </c>
      <c r="R329" s="6" t="str">
        <f t="shared" si="81"/>
        <v/>
      </c>
      <c r="S329" s="6" t="str">
        <f t="shared" si="82"/>
        <v/>
      </c>
      <c r="T329" s="6" t="str">
        <f t="shared" si="83"/>
        <v/>
      </c>
      <c r="U329" s="6" t="str">
        <f t="shared" si="84"/>
        <v/>
      </c>
      <c r="V329" s="6" t="str">
        <f t="shared" si="85"/>
        <v/>
      </c>
      <c r="W329" s="6" t="str">
        <f t="shared" si="86"/>
        <v/>
      </c>
      <c r="X329" s="6" t="str">
        <f t="shared" si="87"/>
        <v/>
      </c>
      <c r="Y329" s="6" t="str">
        <f t="shared" si="88"/>
        <v/>
      </c>
      <c r="Z329" s="6" t="str" cm="1">
        <f t="array" ref="Z329">_xlfn.IFS(OR(AND(F329=2,G329=7,J329&lt;&gt;""),AND(F329=5,G329=9,H329&gt;=1,I329=8,J329=""),AND(F329=5,G329=9,I329="",J329&lt;&gt;"")),"♭",AND(G329=7,K329="+"),"♯",TRUE,"")</f>
        <v/>
      </c>
      <c r="AA329" s="6" t="str">
        <f t="shared" si="89"/>
        <v/>
      </c>
      <c r="AC329" s="6" t="str">
        <f t="shared" si="75"/>
        <v/>
      </c>
      <c r="AD329" s="6" t="str">
        <f t="shared" si="76"/>
        <v/>
      </c>
      <c r="AE329" s="6" t="str">
        <f t="shared" si="90"/>
        <v/>
      </c>
      <c r="AF329" s="6" t="str" cm="1">
        <f t="array" aca="1" ref="AF329" ca="1">IF(AE329="/",INDEX(INDIRECT(C329&amp;IF(J329="","_dur","_moll")),F329+H329*2+IF(AND(G329=7,H329=2,K329="+"),-2),IF(E329="",1,E329)+IF(AND(G329=7,H329=2,K329="+"),2)),"")</f>
        <v/>
      </c>
      <c r="AL329" s="7" t="str" cm="1">
        <f t="array" aca="1" ref="AL329" ca="1">_xlfn.IFS(M329="x","",AK329&lt;&gt;"",AK329,TRUE,_xlfn.TEXTJOIN("",TRUE,Q329:AJ329))</f>
        <v/>
      </c>
    </row>
    <row r="330" spans="1:38" ht="16.5" customHeight="1" x14ac:dyDescent="0.4">
      <c r="A330" s="6">
        <v>0</v>
      </c>
      <c r="C330" s="7" t="str">
        <f t="shared" ca="1" si="78"/>
        <v>C</v>
      </c>
      <c r="D330" s="7" t="str">
        <f t="shared" si="79"/>
        <v>dur</v>
      </c>
      <c r="E330" s="6">
        <v>7</v>
      </c>
      <c r="F330" s="6">
        <v>5</v>
      </c>
      <c r="G330" s="6">
        <v>7</v>
      </c>
      <c r="I330" s="6">
        <v>8</v>
      </c>
      <c r="M330" s="6" t="s">
        <v>49</v>
      </c>
      <c r="P330" s="7" t="str">
        <f t="shared" si="80"/>
        <v/>
      </c>
      <c r="Q330" s="6" t="e" cm="1">
        <f t="array" aca="1" ref="Q330" ca="1">INDEX(INDIRECT(C330&amp;IF(J330="","_dur","_moll")),F330+IF(I330=8,2),IF(E330="",1,E330))</f>
        <v>#REF!</v>
      </c>
      <c r="R330" s="6" t="str">
        <f t="shared" si="81"/>
        <v/>
      </c>
      <c r="S330" s="6" t="str">
        <f t="shared" si="82"/>
        <v/>
      </c>
      <c r="T330" s="6" t="str">
        <f t="shared" si="83"/>
        <v/>
      </c>
      <c r="U330" s="6" t="str">
        <f t="shared" si="84"/>
        <v/>
      </c>
      <c r="V330" s="6" t="str">
        <f t="shared" si="85"/>
        <v/>
      </c>
      <c r="W330" s="6" t="str">
        <f t="shared" si="86"/>
        <v/>
      </c>
      <c r="X330" s="6" t="str">
        <f t="shared" si="87"/>
        <v/>
      </c>
      <c r="Y330" s="6" t="str">
        <f t="shared" si="88"/>
        <v/>
      </c>
      <c r="Z330" s="6" t="str" cm="1">
        <f t="array" ref="Z330">_xlfn.IFS(OR(AND(F330=2,G330=7,J330&lt;&gt;""),AND(F330=5,G330=9,H330&gt;=1,I330=8,J330=""),AND(F330=5,G330=9,I330="",J330&lt;&gt;"")),"♭",AND(G330=7,K330="+"),"♯",TRUE,"")</f>
        <v/>
      </c>
      <c r="AA330" s="6" t="str">
        <f t="shared" si="89"/>
        <v/>
      </c>
      <c r="AC330" s="6" t="str">
        <f t="shared" si="75"/>
        <v/>
      </c>
      <c r="AD330" s="6" t="str">
        <f t="shared" si="76"/>
        <v/>
      </c>
      <c r="AE330" s="6" t="str">
        <f t="shared" si="90"/>
        <v/>
      </c>
      <c r="AF330" s="6" t="str" cm="1">
        <f t="array" aca="1" ref="AF330" ca="1">IF(AE330="/",INDEX(INDIRECT(C330&amp;IF(J330="","_dur","_moll")),F330+H330*2+IF(AND(G330=7,H330=2,K330="+"),-2),IF(E330="",1,E330)+IF(AND(G330=7,H330=2,K330="+"),2)),"")</f>
        <v/>
      </c>
      <c r="AL330" s="7" t="str" cm="1">
        <f t="array" aca="1" ref="AL330" ca="1">_xlfn.IFS(M330="x","",AK330&lt;&gt;"",AK330,TRUE,_xlfn.TEXTJOIN("",TRUE,Q330:AJ330))</f>
        <v/>
      </c>
    </row>
    <row r="331" spans="1:38" ht="16.5" customHeight="1" x14ac:dyDescent="0.4">
      <c r="A331" s="6">
        <v>0</v>
      </c>
      <c r="C331" s="7" t="str">
        <f t="shared" ca="1" si="78"/>
        <v>C</v>
      </c>
      <c r="D331" s="7" t="str">
        <f t="shared" si="79"/>
        <v>dur</v>
      </c>
      <c r="E331" s="6">
        <v>1</v>
      </c>
      <c r="F331" s="6">
        <v>5</v>
      </c>
      <c r="G331" s="6">
        <v>7</v>
      </c>
      <c r="H331" s="6">
        <v>1</v>
      </c>
      <c r="I331" s="6">
        <v>8</v>
      </c>
      <c r="M331" s="6" t="s">
        <v>49</v>
      </c>
      <c r="P331" s="7" t="str">
        <f t="shared" si="80"/>
        <v/>
      </c>
      <c r="Q331" s="6" t="str" cm="1">
        <f t="array" aca="1" ref="Q331" ca="1">INDEX(INDIRECT(C331&amp;IF(J331="","_dur","_moll")),F331+IF(I331=8,2),IF(E331="",1,E331))</f>
        <v>B</v>
      </c>
      <c r="R331" s="6" t="str">
        <f t="shared" si="81"/>
        <v/>
      </c>
      <c r="S331" s="6" t="str">
        <f t="shared" si="82"/>
        <v/>
      </c>
      <c r="T331" s="6" t="str">
        <f t="shared" si="83"/>
        <v>dim</v>
      </c>
      <c r="U331" s="6" t="str">
        <f t="shared" si="84"/>
        <v/>
      </c>
      <c r="V331" s="6" t="str">
        <f t="shared" si="85"/>
        <v/>
      </c>
      <c r="W331" s="6" t="str">
        <f t="shared" si="86"/>
        <v/>
      </c>
      <c r="X331" s="6" t="str">
        <f t="shared" si="87"/>
        <v/>
      </c>
      <c r="Y331" s="6" t="str">
        <f t="shared" si="88"/>
        <v/>
      </c>
      <c r="Z331" s="6" t="str" cm="1">
        <f t="array" ref="Z331">_xlfn.IFS(OR(AND(F331=2,G331=7,J331&lt;&gt;""),AND(F331=5,G331=9,H331&gt;=1,I331=8,J331=""),AND(F331=5,G331=9,I331="",J331&lt;&gt;"")),"♭",AND(G331=7,K331="+"),"♯",TRUE,"")</f>
        <v/>
      </c>
      <c r="AA331" s="6" t="str">
        <f t="shared" si="89"/>
        <v/>
      </c>
      <c r="AC331" s="6" t="str">
        <f t="shared" si="75"/>
        <v/>
      </c>
      <c r="AD331" s="6" t="str">
        <f t="shared" si="76"/>
        <v/>
      </c>
      <c r="AE331" s="6" t="str">
        <f t="shared" si="90"/>
        <v/>
      </c>
      <c r="AF331" s="6" t="str" cm="1">
        <f t="array" aca="1" ref="AF331" ca="1">IF(AE331="/",INDEX(INDIRECT(C331&amp;IF(J331="","_dur","_moll")),F331+H331*2+IF(AND(G331=7,H331=2,K331="+"),-2),IF(E331="",1,E331)+IF(AND(G331=7,H331=2,K331="+"),2)),"")</f>
        <v/>
      </c>
      <c r="AL331" s="7" t="str" cm="1">
        <f t="array" aca="1" ref="AL331" ca="1">_xlfn.IFS(M331="x","",AK331&lt;&gt;"",AK331,TRUE,_xlfn.TEXTJOIN("",TRUE,Q331:AJ331))</f>
        <v/>
      </c>
    </row>
    <row r="332" spans="1:38" ht="16.5" customHeight="1" x14ac:dyDescent="0.4">
      <c r="A332" s="6">
        <v>0</v>
      </c>
      <c r="C332" s="7" t="str">
        <f t="shared" ca="1" si="78"/>
        <v>C</v>
      </c>
      <c r="D332" s="7" t="str">
        <f t="shared" si="79"/>
        <v>dur</v>
      </c>
      <c r="E332" s="6">
        <v>2</v>
      </c>
      <c r="F332" s="6">
        <v>5</v>
      </c>
      <c r="G332" s="6">
        <v>7</v>
      </c>
      <c r="H332" s="6">
        <v>1</v>
      </c>
      <c r="I332" s="6">
        <v>8</v>
      </c>
      <c r="P332" s="7" t="str">
        <f t="shared" si="80"/>
        <v>25718</v>
      </c>
      <c r="Q332" s="6" t="str" cm="1">
        <f t="array" aca="1" ref="Q332" ca="1">INDEX(INDIRECT(C332&amp;IF(J332="","_dur","_moll")),F332+IF(I332=8,2),IF(E332="",1,E332))</f>
        <v>C♯</v>
      </c>
      <c r="R332" s="6" t="str">
        <f t="shared" si="81"/>
        <v/>
      </c>
      <c r="S332" s="6" t="str">
        <f t="shared" si="82"/>
        <v/>
      </c>
      <c r="T332" s="6" t="str">
        <f t="shared" si="83"/>
        <v>dim</v>
      </c>
      <c r="U332" s="6" t="str">
        <f t="shared" si="84"/>
        <v/>
      </c>
      <c r="V332" s="6" t="str">
        <f t="shared" si="85"/>
        <v/>
      </c>
      <c r="W332" s="6" t="str">
        <f t="shared" si="86"/>
        <v/>
      </c>
      <c r="X332" s="6" t="str">
        <f t="shared" si="87"/>
        <v/>
      </c>
      <c r="Y332" s="6" t="str">
        <f t="shared" si="88"/>
        <v/>
      </c>
      <c r="Z332" s="6" t="str" cm="1">
        <f t="array" ref="Z332">_xlfn.IFS(OR(AND(F332=2,G332=7,J332&lt;&gt;""),AND(F332=5,G332=9,H332&gt;=1,I332=8,J332=""),AND(F332=5,G332=9,I332="",J332&lt;&gt;"")),"♭",AND(G332=7,K332="+"),"♯",TRUE,"")</f>
        <v/>
      </c>
      <c r="AA332" s="6" t="str">
        <f t="shared" si="89"/>
        <v/>
      </c>
      <c r="AC332" s="6" t="str">
        <f t="shared" si="75"/>
        <v/>
      </c>
      <c r="AD332" s="6" t="str">
        <f t="shared" si="76"/>
        <v/>
      </c>
      <c r="AE332" s="6" t="str">
        <f t="shared" si="90"/>
        <v/>
      </c>
      <c r="AF332" s="6" t="str" cm="1">
        <f t="array" aca="1" ref="AF332" ca="1">IF(AE332="/",INDEX(INDIRECT(C332&amp;IF(J332="","_dur","_moll")),F332+H332*2+IF(AND(G332=7,H332=2,K332="+"),-2),IF(E332="",1,E332)+IF(AND(G332=7,H332=2,K332="+"),2)),"")</f>
        <v/>
      </c>
      <c r="AL332" s="7" t="str" cm="1">
        <f t="array" aca="1" ref="AL332" ca="1">_xlfn.IFS(M332="x","",AK332&lt;&gt;"",AK332,TRUE,_xlfn.TEXTJOIN("",TRUE,Q332:AJ332))</f>
        <v>C♯dim</v>
      </c>
    </row>
    <row r="333" spans="1:38" ht="16.5" customHeight="1" x14ac:dyDescent="0.4">
      <c r="A333" s="6">
        <v>0</v>
      </c>
      <c r="C333" s="7" t="str">
        <f t="shared" ca="1" si="78"/>
        <v>C</v>
      </c>
      <c r="D333" s="7" t="str">
        <f t="shared" si="79"/>
        <v>dur</v>
      </c>
      <c r="E333" s="6">
        <v>3</v>
      </c>
      <c r="F333" s="6">
        <v>5</v>
      </c>
      <c r="G333" s="6">
        <v>7</v>
      </c>
      <c r="H333" s="6">
        <v>1</v>
      </c>
      <c r="I333" s="6">
        <v>8</v>
      </c>
      <c r="P333" s="7" t="str">
        <f t="shared" si="80"/>
        <v>35718</v>
      </c>
      <c r="Q333" s="6" t="str" cm="1">
        <f t="array" aca="1" ref="Q333" ca="1">INDEX(INDIRECT(C333&amp;IF(J333="","_dur","_moll")),F333+IF(I333=8,2),IF(E333="",1,E333))</f>
        <v>D♯</v>
      </c>
      <c r="R333" s="6" t="str">
        <f t="shared" si="81"/>
        <v/>
      </c>
      <c r="S333" s="6" t="str">
        <f t="shared" si="82"/>
        <v/>
      </c>
      <c r="T333" s="6" t="str">
        <f t="shared" si="83"/>
        <v>dim</v>
      </c>
      <c r="U333" s="6" t="str">
        <f t="shared" si="84"/>
        <v/>
      </c>
      <c r="V333" s="6" t="str">
        <f t="shared" si="85"/>
        <v/>
      </c>
      <c r="W333" s="6" t="str">
        <f t="shared" si="86"/>
        <v/>
      </c>
      <c r="X333" s="6" t="str">
        <f t="shared" si="87"/>
        <v/>
      </c>
      <c r="Y333" s="6" t="str">
        <f t="shared" si="88"/>
        <v/>
      </c>
      <c r="Z333" s="6" t="str" cm="1">
        <f t="array" ref="Z333">_xlfn.IFS(OR(AND(F333=2,G333=7,J333&lt;&gt;""),AND(F333=5,G333=9,H333&gt;=1,I333=8,J333=""),AND(F333=5,G333=9,I333="",J333&lt;&gt;"")),"♭",AND(G333=7,K333="+"),"♯",TRUE,"")</f>
        <v/>
      </c>
      <c r="AA333" s="6" t="str">
        <f t="shared" si="89"/>
        <v/>
      </c>
      <c r="AC333" s="6" t="str">
        <f t="shared" si="75"/>
        <v/>
      </c>
      <c r="AD333" s="6" t="str">
        <f t="shared" si="76"/>
        <v/>
      </c>
      <c r="AE333" s="6" t="str">
        <f t="shared" si="90"/>
        <v/>
      </c>
      <c r="AF333" s="6" t="str" cm="1">
        <f t="array" aca="1" ref="AF333" ca="1">IF(AE333="/",INDEX(INDIRECT(C333&amp;IF(J333="","_dur","_moll")),F333+H333*2+IF(AND(G333=7,H333=2,K333="+"),-2),IF(E333="",1,E333)+IF(AND(G333=7,H333=2,K333="+"),2)),"")</f>
        <v/>
      </c>
      <c r="AL333" s="7" t="str" cm="1">
        <f t="array" aca="1" ref="AL333" ca="1">_xlfn.IFS(M333="x","",AK333&lt;&gt;"",AK333,TRUE,_xlfn.TEXTJOIN("",TRUE,Q333:AJ333))</f>
        <v>D♯dim</v>
      </c>
    </row>
    <row r="334" spans="1:38" ht="16.5" customHeight="1" x14ac:dyDescent="0.4">
      <c r="A334" s="6">
        <v>0</v>
      </c>
      <c r="C334" s="7" t="str">
        <f t="shared" ca="1" si="78"/>
        <v>C</v>
      </c>
      <c r="D334" s="7" t="str">
        <f t="shared" si="79"/>
        <v>dur</v>
      </c>
      <c r="E334" s="6">
        <v>4</v>
      </c>
      <c r="F334" s="6">
        <v>5</v>
      </c>
      <c r="G334" s="6">
        <v>7</v>
      </c>
      <c r="H334" s="6">
        <v>1</v>
      </c>
      <c r="I334" s="6">
        <v>8</v>
      </c>
      <c r="P334" s="7" t="str">
        <f t="shared" si="80"/>
        <v>45718</v>
      </c>
      <c r="Q334" s="6" t="str" cm="1">
        <f t="array" aca="1" ref="Q334" ca="1">INDEX(INDIRECT(C334&amp;IF(J334="","_dur","_moll")),F334+IF(I334=8,2),IF(E334="",1,E334))</f>
        <v>E</v>
      </c>
      <c r="R334" s="6" t="str">
        <f t="shared" si="81"/>
        <v/>
      </c>
      <c r="S334" s="6" t="str">
        <f t="shared" si="82"/>
        <v/>
      </c>
      <c r="T334" s="6" t="str">
        <f t="shared" si="83"/>
        <v>dim</v>
      </c>
      <c r="U334" s="6" t="str">
        <f t="shared" si="84"/>
        <v/>
      </c>
      <c r="V334" s="6" t="str">
        <f t="shared" si="85"/>
        <v/>
      </c>
      <c r="W334" s="6" t="str">
        <f t="shared" si="86"/>
        <v/>
      </c>
      <c r="X334" s="6" t="str">
        <f t="shared" si="87"/>
        <v/>
      </c>
      <c r="Y334" s="6" t="str">
        <f t="shared" si="88"/>
        <v/>
      </c>
      <c r="Z334" s="6" t="str" cm="1">
        <f t="array" ref="Z334">_xlfn.IFS(OR(AND(F334=2,G334=7,J334&lt;&gt;""),AND(F334=5,G334=9,H334&gt;=1,I334=8,J334=""),AND(F334=5,G334=9,I334="",J334&lt;&gt;"")),"♭",AND(G334=7,K334="+"),"♯",TRUE,"")</f>
        <v/>
      </c>
      <c r="AA334" s="6" t="str">
        <f t="shared" si="89"/>
        <v/>
      </c>
      <c r="AC334" s="6" t="str">
        <f t="shared" si="75"/>
        <v/>
      </c>
      <c r="AD334" s="6" t="str">
        <f t="shared" si="76"/>
        <v/>
      </c>
      <c r="AE334" s="6" t="str">
        <f t="shared" si="90"/>
        <v/>
      </c>
      <c r="AF334" s="6" t="str" cm="1">
        <f t="array" aca="1" ref="AF334" ca="1">IF(AE334="/",INDEX(INDIRECT(C334&amp;IF(J334="","_dur","_moll")),F334+H334*2+IF(AND(G334=7,H334=2,K334="+"),-2),IF(E334="",1,E334)+IF(AND(G334=7,H334=2,K334="+"),2)),"")</f>
        <v/>
      </c>
      <c r="AL334" s="7" t="str" cm="1">
        <f t="array" aca="1" ref="AL334" ca="1">_xlfn.IFS(M334="x","",AK334&lt;&gt;"",AK334,TRUE,_xlfn.TEXTJOIN("",TRUE,Q334:AJ334))</f>
        <v>Edim</v>
      </c>
    </row>
    <row r="335" spans="1:38" ht="16.5" customHeight="1" x14ac:dyDescent="0.4">
      <c r="A335" s="6">
        <v>0</v>
      </c>
      <c r="C335" s="7" t="str">
        <f t="shared" ca="1" si="78"/>
        <v>C</v>
      </c>
      <c r="D335" s="7" t="str">
        <f t="shared" si="79"/>
        <v>dur</v>
      </c>
      <c r="E335" s="6">
        <v>5</v>
      </c>
      <c r="F335" s="6">
        <v>5</v>
      </c>
      <c r="G335" s="6">
        <v>7</v>
      </c>
      <c r="H335" s="6">
        <v>1</v>
      </c>
      <c r="I335" s="6">
        <v>8</v>
      </c>
      <c r="P335" s="7" t="str">
        <f t="shared" si="80"/>
        <v>55718</v>
      </c>
      <c r="Q335" s="6" t="str" cm="1">
        <f t="array" aca="1" ref="Q335" ca="1">INDEX(INDIRECT(C335&amp;IF(J335="","_dur","_moll")),F335+IF(I335=8,2),IF(E335="",1,E335))</f>
        <v>F♯</v>
      </c>
      <c r="R335" s="6" t="str">
        <f t="shared" si="81"/>
        <v/>
      </c>
      <c r="S335" s="6" t="str">
        <f t="shared" si="82"/>
        <v/>
      </c>
      <c r="T335" s="6" t="str">
        <f t="shared" si="83"/>
        <v>dim</v>
      </c>
      <c r="U335" s="6" t="str">
        <f t="shared" si="84"/>
        <v/>
      </c>
      <c r="V335" s="6" t="str">
        <f t="shared" si="85"/>
        <v/>
      </c>
      <c r="W335" s="6" t="str">
        <f t="shared" si="86"/>
        <v/>
      </c>
      <c r="X335" s="6" t="str">
        <f t="shared" si="87"/>
        <v/>
      </c>
      <c r="Y335" s="6" t="str">
        <f t="shared" si="88"/>
        <v/>
      </c>
      <c r="Z335" s="6" t="str" cm="1">
        <f t="array" ref="Z335">_xlfn.IFS(OR(AND(F335=2,G335=7,J335&lt;&gt;""),AND(F335=5,G335=9,H335&gt;=1,I335=8,J335=""),AND(F335=5,G335=9,I335="",J335&lt;&gt;"")),"♭",AND(G335=7,K335="+"),"♯",TRUE,"")</f>
        <v/>
      </c>
      <c r="AA335" s="6" t="str">
        <f t="shared" si="89"/>
        <v/>
      </c>
      <c r="AC335" s="6" t="str">
        <f t="shared" si="75"/>
        <v/>
      </c>
      <c r="AD335" s="6" t="str">
        <f t="shared" si="76"/>
        <v/>
      </c>
      <c r="AE335" s="6" t="str">
        <f t="shared" si="90"/>
        <v/>
      </c>
      <c r="AF335" s="6" t="str" cm="1">
        <f t="array" aca="1" ref="AF335" ca="1">IF(AE335="/",INDEX(INDIRECT(C335&amp;IF(J335="","_dur","_moll")),F335+H335*2+IF(AND(G335=7,H335=2,K335="+"),-2),IF(E335="",1,E335)+IF(AND(G335=7,H335=2,K335="+"),2)),"")</f>
        <v/>
      </c>
      <c r="AL335" s="7" t="str" cm="1">
        <f t="array" aca="1" ref="AL335" ca="1">_xlfn.IFS(M335="x","",AK335&lt;&gt;"",AK335,TRUE,_xlfn.TEXTJOIN("",TRUE,Q335:AJ335))</f>
        <v>F♯dim</v>
      </c>
    </row>
    <row r="336" spans="1:38" ht="16.5" customHeight="1" x14ac:dyDescent="0.4">
      <c r="A336" s="6">
        <v>0</v>
      </c>
      <c r="C336" s="7" t="str">
        <f t="shared" ca="1" si="78"/>
        <v>C</v>
      </c>
      <c r="D336" s="7" t="str">
        <f t="shared" si="79"/>
        <v>dur</v>
      </c>
      <c r="E336" s="6">
        <v>6</v>
      </c>
      <c r="F336" s="6">
        <v>5</v>
      </c>
      <c r="G336" s="6">
        <v>7</v>
      </c>
      <c r="H336" s="6">
        <v>1</v>
      </c>
      <c r="I336" s="6">
        <v>8</v>
      </c>
      <c r="P336" s="7" t="str">
        <f t="shared" si="80"/>
        <v>65718</v>
      </c>
      <c r="Q336" s="6" t="str" cm="1">
        <f t="array" aca="1" ref="Q336" ca="1">INDEX(INDIRECT(C336&amp;IF(J336="","_dur","_moll")),F336+IF(I336=8,2),IF(E336="",1,E336))</f>
        <v>G♯</v>
      </c>
      <c r="R336" s="6" t="str">
        <f t="shared" si="81"/>
        <v/>
      </c>
      <c r="S336" s="6" t="str">
        <f t="shared" si="82"/>
        <v/>
      </c>
      <c r="T336" s="6" t="str">
        <f t="shared" si="83"/>
        <v>dim</v>
      </c>
      <c r="U336" s="6" t="str">
        <f t="shared" si="84"/>
        <v/>
      </c>
      <c r="V336" s="6" t="str">
        <f t="shared" si="85"/>
        <v/>
      </c>
      <c r="W336" s="6" t="str">
        <f t="shared" si="86"/>
        <v/>
      </c>
      <c r="X336" s="6" t="str">
        <f t="shared" si="87"/>
        <v/>
      </c>
      <c r="Y336" s="6" t="str">
        <f t="shared" si="88"/>
        <v/>
      </c>
      <c r="Z336" s="6" t="str" cm="1">
        <f t="array" ref="Z336">_xlfn.IFS(OR(AND(F336=2,G336=7,J336&lt;&gt;""),AND(F336=5,G336=9,H336&gt;=1,I336=8,J336=""),AND(F336=5,G336=9,I336="",J336&lt;&gt;"")),"♭",AND(G336=7,K336="+"),"♯",TRUE,"")</f>
        <v/>
      </c>
      <c r="AA336" s="6" t="str">
        <f t="shared" si="89"/>
        <v/>
      </c>
      <c r="AC336" s="6" t="str">
        <f t="shared" si="75"/>
        <v/>
      </c>
      <c r="AD336" s="6" t="str">
        <f t="shared" si="76"/>
        <v/>
      </c>
      <c r="AE336" s="6" t="str">
        <f t="shared" si="90"/>
        <v/>
      </c>
      <c r="AF336" s="6" t="str" cm="1">
        <f t="array" aca="1" ref="AF336" ca="1">IF(AE336="/",INDEX(INDIRECT(C336&amp;IF(J336="","_dur","_moll")),F336+H336*2+IF(AND(G336=7,H336=2,K336="+"),-2),IF(E336="",1,E336)+IF(AND(G336=7,H336=2,K336="+"),2)),"")</f>
        <v/>
      </c>
      <c r="AL336" s="7" t="str" cm="1">
        <f t="array" aca="1" ref="AL336" ca="1">_xlfn.IFS(M336="x","",AK336&lt;&gt;"",AK336,TRUE,_xlfn.TEXTJOIN("",TRUE,Q336:AJ336))</f>
        <v>G♯dim</v>
      </c>
    </row>
    <row r="337" spans="1:38" ht="16.5" customHeight="1" x14ac:dyDescent="0.4">
      <c r="A337" s="6">
        <v>0</v>
      </c>
      <c r="C337" s="7" t="str">
        <f t="shared" ca="1" si="78"/>
        <v>C</v>
      </c>
      <c r="D337" s="7" t="str">
        <f t="shared" si="79"/>
        <v>dur</v>
      </c>
      <c r="E337" s="6">
        <v>7</v>
      </c>
      <c r="F337" s="6">
        <v>5</v>
      </c>
      <c r="G337" s="6">
        <v>7</v>
      </c>
      <c r="H337" s="6">
        <v>1</v>
      </c>
      <c r="I337" s="6">
        <v>8</v>
      </c>
      <c r="M337" s="6" t="s">
        <v>49</v>
      </c>
      <c r="P337" s="7" t="str">
        <f t="shared" si="80"/>
        <v/>
      </c>
      <c r="Q337" s="6" t="e" cm="1">
        <f t="array" aca="1" ref="Q337" ca="1">INDEX(INDIRECT(C337&amp;IF(J337="","_dur","_moll")),F337+IF(I337=8,2),IF(E337="",1,E337))</f>
        <v>#REF!</v>
      </c>
      <c r="R337" s="6" t="str">
        <f t="shared" si="81"/>
        <v/>
      </c>
      <c r="S337" s="6" t="str">
        <f t="shared" si="82"/>
        <v/>
      </c>
      <c r="T337" s="6" t="str">
        <f t="shared" si="83"/>
        <v>dim</v>
      </c>
      <c r="U337" s="6" t="str">
        <f t="shared" si="84"/>
        <v/>
      </c>
      <c r="V337" s="6" t="str">
        <f t="shared" si="85"/>
        <v/>
      </c>
      <c r="W337" s="6" t="str">
        <f t="shared" si="86"/>
        <v/>
      </c>
      <c r="X337" s="6" t="str">
        <f t="shared" si="87"/>
        <v/>
      </c>
      <c r="Y337" s="6" t="str">
        <f t="shared" si="88"/>
        <v/>
      </c>
      <c r="Z337" s="6" t="str" cm="1">
        <f t="array" ref="Z337">_xlfn.IFS(OR(AND(F337=2,G337=7,J337&lt;&gt;""),AND(F337=5,G337=9,H337&gt;=1,I337=8,J337=""),AND(F337=5,G337=9,I337="",J337&lt;&gt;"")),"♭",AND(G337=7,K337="+"),"♯",TRUE,"")</f>
        <v/>
      </c>
      <c r="AA337" s="6" t="str">
        <f t="shared" si="89"/>
        <v/>
      </c>
      <c r="AC337" s="6" t="str">
        <f t="shared" si="75"/>
        <v/>
      </c>
      <c r="AD337" s="6" t="str">
        <f t="shared" si="76"/>
        <v/>
      </c>
      <c r="AE337" s="6" t="str">
        <f t="shared" si="90"/>
        <v/>
      </c>
      <c r="AF337" s="6" t="str" cm="1">
        <f t="array" aca="1" ref="AF337" ca="1">IF(AE337="/",INDEX(INDIRECT(C337&amp;IF(J337="","_dur","_moll")),F337+H337*2+IF(AND(G337=7,H337=2,K337="+"),-2),IF(E337="",1,E337)+IF(AND(G337=7,H337=2,K337="+"),2)),"")</f>
        <v/>
      </c>
      <c r="AL337" s="7" t="str" cm="1">
        <f t="array" aca="1" ref="AL337" ca="1">_xlfn.IFS(M337="x","",AK337&lt;&gt;"",AK337,TRUE,_xlfn.TEXTJOIN("",TRUE,Q337:AJ337))</f>
        <v/>
      </c>
    </row>
    <row r="338" spans="1:38" ht="16.5" customHeight="1" x14ac:dyDescent="0.4">
      <c r="A338" s="6">
        <v>0</v>
      </c>
      <c r="C338" s="7" t="str">
        <f t="shared" ca="1" si="78"/>
        <v>C</v>
      </c>
      <c r="D338" s="7" t="str">
        <f t="shared" si="79"/>
        <v>dur</v>
      </c>
      <c r="E338" s="6">
        <v>1</v>
      </c>
      <c r="F338" s="6">
        <v>5</v>
      </c>
      <c r="G338" s="6">
        <v>7</v>
      </c>
      <c r="H338" s="6">
        <v>2</v>
      </c>
      <c r="I338" s="6">
        <v>8</v>
      </c>
      <c r="M338" s="6" t="s">
        <v>49</v>
      </c>
      <c r="P338" s="7" t="str">
        <f t="shared" si="80"/>
        <v/>
      </c>
      <c r="Q338" s="6" t="str" cm="1">
        <f t="array" aca="1" ref="Q338" ca="1">INDEX(INDIRECT(C338&amp;IF(J338="","_dur","_moll")),F338+IF(I338=8,2),IF(E338="",1,E338))</f>
        <v>B</v>
      </c>
      <c r="R338" s="6" t="str">
        <f t="shared" si="81"/>
        <v/>
      </c>
      <c r="S338" s="6" t="str">
        <f t="shared" si="82"/>
        <v/>
      </c>
      <c r="T338" s="6" t="str">
        <f t="shared" si="83"/>
        <v>dim</v>
      </c>
      <c r="U338" s="6" t="str">
        <f t="shared" si="84"/>
        <v/>
      </c>
      <c r="V338" s="6" t="str">
        <f t="shared" si="85"/>
        <v/>
      </c>
      <c r="W338" s="6" t="str">
        <f t="shared" si="86"/>
        <v/>
      </c>
      <c r="X338" s="6" t="str">
        <f t="shared" si="87"/>
        <v/>
      </c>
      <c r="Y338" s="6" t="str">
        <f t="shared" si="88"/>
        <v/>
      </c>
      <c r="Z338" s="6" t="str" cm="1">
        <f t="array" ref="Z338">_xlfn.IFS(OR(AND(F338=2,G338=7,J338&lt;&gt;""),AND(F338=5,G338=9,H338&gt;=1,I338=8,J338=""),AND(F338=5,G338=9,I338="",J338&lt;&gt;"")),"♭",AND(G338=7,K338="+"),"♯",TRUE,"")</f>
        <v/>
      </c>
      <c r="AA338" s="6" t="str">
        <f t="shared" si="89"/>
        <v/>
      </c>
      <c r="AC338" s="6" t="str">
        <f t="shared" ref="AC338:AC401" si="91">IF(AND(F338=5,G338=9,I338="",J338&lt;&gt;""),9,"")</f>
        <v/>
      </c>
      <c r="AD338" s="6" t="str">
        <f t="shared" si="76"/>
        <v/>
      </c>
      <c r="AE338" s="6" t="str">
        <f t="shared" si="90"/>
        <v>/</v>
      </c>
      <c r="AF338" s="6" t="str" cm="1">
        <f t="array" aca="1" ref="AF338" ca="1">IF(AE338="/",INDEX(INDIRECT(C338&amp;IF(J338="","_dur","_moll")),F338+H338*2+IF(AND(G338=7,H338=2,K338="+"),-2),IF(E338="",1,E338)+IF(AND(G338=7,H338=2,K338="+"),2)),"")</f>
        <v>D</v>
      </c>
      <c r="AL338" s="7" t="str" cm="1">
        <f t="array" aca="1" ref="AL338" ca="1">_xlfn.IFS(M338="x","",AK338&lt;&gt;"",AK338,TRUE,_xlfn.TEXTJOIN("",TRUE,Q338:AJ338))</f>
        <v/>
      </c>
    </row>
    <row r="339" spans="1:38" ht="16.5" customHeight="1" x14ac:dyDescent="0.4">
      <c r="A339" s="6">
        <v>0</v>
      </c>
      <c r="C339" s="7" t="str">
        <f t="shared" ca="1" si="78"/>
        <v>C</v>
      </c>
      <c r="D339" s="7" t="str">
        <f t="shared" si="79"/>
        <v>dur</v>
      </c>
      <c r="E339" s="6">
        <v>2</v>
      </c>
      <c r="F339" s="6">
        <v>5</v>
      </c>
      <c r="G339" s="6">
        <v>7</v>
      </c>
      <c r="H339" s="6">
        <v>2</v>
      </c>
      <c r="I339" s="6">
        <v>8</v>
      </c>
      <c r="P339" s="7" t="str">
        <f t="shared" si="80"/>
        <v>25728</v>
      </c>
      <c r="Q339" s="6" t="str" cm="1">
        <f t="array" aca="1" ref="Q339" ca="1">INDEX(INDIRECT(C339&amp;IF(J339="","_dur","_moll")),F339+IF(I339=8,2),IF(E339="",1,E339))</f>
        <v>C♯</v>
      </c>
      <c r="R339" s="6" t="str">
        <f t="shared" si="81"/>
        <v/>
      </c>
      <c r="S339" s="6" t="str">
        <f t="shared" si="82"/>
        <v/>
      </c>
      <c r="T339" s="6" t="str">
        <f t="shared" si="83"/>
        <v>dim</v>
      </c>
      <c r="U339" s="6" t="str">
        <f t="shared" si="84"/>
        <v/>
      </c>
      <c r="V339" s="6" t="str">
        <f t="shared" si="85"/>
        <v/>
      </c>
      <c r="W339" s="6" t="str">
        <f t="shared" si="86"/>
        <v/>
      </c>
      <c r="X339" s="6" t="str">
        <f t="shared" si="87"/>
        <v/>
      </c>
      <c r="Y339" s="6" t="str">
        <f t="shared" si="88"/>
        <v/>
      </c>
      <c r="Z339" s="6" t="str" cm="1">
        <f t="array" ref="Z339">_xlfn.IFS(OR(AND(F339=2,G339=7,J339&lt;&gt;""),AND(F339=5,G339=9,H339&gt;=1,I339=8,J339=""),AND(F339=5,G339=9,I339="",J339&lt;&gt;"")),"♭",AND(G339=7,K339="+"),"♯",TRUE,"")</f>
        <v/>
      </c>
      <c r="AA339" s="6" t="str">
        <f t="shared" si="89"/>
        <v/>
      </c>
      <c r="AC339" s="6" t="str">
        <f t="shared" si="91"/>
        <v/>
      </c>
      <c r="AD339" s="6" t="str">
        <f t="shared" si="76"/>
        <v/>
      </c>
      <c r="AE339" s="6" t="str">
        <f t="shared" si="90"/>
        <v>/</v>
      </c>
      <c r="AF339" s="6" t="str" cm="1">
        <f t="array" aca="1" ref="AF339" ca="1">IF(AE339="/",INDEX(INDIRECT(C339&amp;IF(J339="","_dur","_moll")),F339+H339*2+IF(AND(G339=7,H339=2,K339="+"),-2),IF(E339="",1,E339)+IF(AND(G339=7,H339=2,K339="+"),2)),"")</f>
        <v>E</v>
      </c>
      <c r="AL339" s="7" t="str" cm="1">
        <f t="array" aca="1" ref="AL339" ca="1">_xlfn.IFS(M339="x","",AK339&lt;&gt;"",AK339,TRUE,_xlfn.TEXTJOIN("",TRUE,Q339:AJ339))</f>
        <v>C♯dim/E</v>
      </c>
    </row>
    <row r="340" spans="1:38" ht="16.5" customHeight="1" x14ac:dyDescent="0.4">
      <c r="A340" s="6">
        <v>0</v>
      </c>
      <c r="C340" s="7" t="str">
        <f t="shared" ca="1" si="78"/>
        <v>C</v>
      </c>
      <c r="D340" s="7" t="str">
        <f t="shared" si="79"/>
        <v>dur</v>
      </c>
      <c r="E340" s="6">
        <v>3</v>
      </c>
      <c r="F340" s="6">
        <v>5</v>
      </c>
      <c r="G340" s="6">
        <v>7</v>
      </c>
      <c r="H340" s="6">
        <v>2</v>
      </c>
      <c r="I340" s="6">
        <v>8</v>
      </c>
      <c r="P340" s="7" t="str">
        <f t="shared" si="80"/>
        <v>35728</v>
      </c>
      <c r="Q340" s="6" t="str" cm="1">
        <f t="array" aca="1" ref="Q340" ca="1">INDEX(INDIRECT(C340&amp;IF(J340="","_dur","_moll")),F340+IF(I340=8,2),IF(E340="",1,E340))</f>
        <v>D♯</v>
      </c>
      <c r="R340" s="6" t="str">
        <f t="shared" si="81"/>
        <v/>
      </c>
      <c r="S340" s="6" t="str">
        <f t="shared" si="82"/>
        <v/>
      </c>
      <c r="T340" s="6" t="str">
        <f t="shared" si="83"/>
        <v>dim</v>
      </c>
      <c r="U340" s="6" t="str">
        <f t="shared" si="84"/>
        <v/>
      </c>
      <c r="V340" s="6" t="str">
        <f t="shared" si="85"/>
        <v/>
      </c>
      <c r="W340" s="6" t="str">
        <f t="shared" si="86"/>
        <v/>
      </c>
      <c r="X340" s="6" t="str">
        <f t="shared" si="87"/>
        <v/>
      </c>
      <c r="Y340" s="6" t="str">
        <f t="shared" si="88"/>
        <v/>
      </c>
      <c r="Z340" s="6" t="str" cm="1">
        <f t="array" ref="Z340">_xlfn.IFS(OR(AND(F340=2,G340=7,J340&lt;&gt;""),AND(F340=5,G340=9,H340&gt;=1,I340=8,J340=""),AND(F340=5,G340=9,I340="",J340&lt;&gt;"")),"♭",AND(G340=7,K340="+"),"♯",TRUE,"")</f>
        <v/>
      </c>
      <c r="AA340" s="6" t="str">
        <f t="shared" si="89"/>
        <v/>
      </c>
      <c r="AC340" s="6" t="str">
        <f t="shared" si="91"/>
        <v/>
      </c>
      <c r="AD340" s="6" t="str">
        <f t="shared" si="76"/>
        <v/>
      </c>
      <c r="AE340" s="6" t="str">
        <f t="shared" si="90"/>
        <v>/</v>
      </c>
      <c r="AF340" s="6" t="str" cm="1">
        <f t="array" aca="1" ref="AF340" ca="1">IF(AE340="/",INDEX(INDIRECT(C340&amp;IF(J340="","_dur","_moll")),F340+H340*2+IF(AND(G340=7,H340=2,K340="+"),-2),IF(E340="",1,E340)+IF(AND(G340=7,H340=2,K340="+"),2)),"")</f>
        <v>F♯</v>
      </c>
      <c r="AL340" s="7" t="str" cm="1">
        <f t="array" aca="1" ref="AL340" ca="1">_xlfn.IFS(M340="x","",AK340&lt;&gt;"",AK340,TRUE,_xlfn.TEXTJOIN("",TRUE,Q340:AJ340))</f>
        <v>D♯dim/F♯</v>
      </c>
    </row>
    <row r="341" spans="1:38" ht="16.5" customHeight="1" x14ac:dyDescent="0.4">
      <c r="A341" s="6">
        <v>0</v>
      </c>
      <c r="C341" s="7" t="str">
        <f t="shared" ca="1" si="78"/>
        <v>C</v>
      </c>
      <c r="D341" s="7" t="str">
        <f t="shared" si="79"/>
        <v>dur</v>
      </c>
      <c r="E341" s="6">
        <v>4</v>
      </c>
      <c r="F341" s="6">
        <v>5</v>
      </c>
      <c r="G341" s="6">
        <v>7</v>
      </c>
      <c r="H341" s="6">
        <v>2</v>
      </c>
      <c r="I341" s="6">
        <v>8</v>
      </c>
      <c r="P341" s="7" t="str">
        <f t="shared" si="80"/>
        <v>45728</v>
      </c>
      <c r="Q341" s="6" t="str" cm="1">
        <f t="array" aca="1" ref="Q341" ca="1">INDEX(INDIRECT(C341&amp;IF(J341="","_dur","_moll")),F341+IF(I341=8,2),IF(E341="",1,E341))</f>
        <v>E</v>
      </c>
      <c r="R341" s="6" t="str">
        <f t="shared" si="81"/>
        <v/>
      </c>
      <c r="S341" s="6" t="str">
        <f t="shared" si="82"/>
        <v/>
      </c>
      <c r="T341" s="6" t="str">
        <f t="shared" si="83"/>
        <v>dim</v>
      </c>
      <c r="U341" s="6" t="str">
        <f t="shared" si="84"/>
        <v/>
      </c>
      <c r="V341" s="6" t="str">
        <f t="shared" si="85"/>
        <v/>
      </c>
      <c r="W341" s="6" t="str">
        <f t="shared" si="86"/>
        <v/>
      </c>
      <c r="X341" s="6" t="str">
        <f t="shared" si="87"/>
        <v/>
      </c>
      <c r="Y341" s="6" t="str">
        <f t="shared" si="88"/>
        <v/>
      </c>
      <c r="Z341" s="6" t="str" cm="1">
        <f t="array" ref="Z341">_xlfn.IFS(OR(AND(F341=2,G341=7,J341&lt;&gt;""),AND(F341=5,G341=9,H341&gt;=1,I341=8,J341=""),AND(F341=5,G341=9,I341="",J341&lt;&gt;"")),"♭",AND(G341=7,K341="+"),"♯",TRUE,"")</f>
        <v/>
      </c>
      <c r="AA341" s="6" t="str">
        <f t="shared" si="89"/>
        <v/>
      </c>
      <c r="AC341" s="6" t="str">
        <f t="shared" si="91"/>
        <v/>
      </c>
      <c r="AD341" s="6" t="str">
        <f t="shared" si="76"/>
        <v/>
      </c>
      <c r="AE341" s="6" t="str">
        <f t="shared" si="90"/>
        <v>/</v>
      </c>
      <c r="AF341" s="6" t="str" cm="1">
        <f t="array" aca="1" ref="AF341" ca="1">IF(AE341="/",INDEX(INDIRECT(C341&amp;IF(J341="","_dur","_moll")),F341+H341*2+IF(AND(G341=7,H341=2,K341="+"),-2),IF(E341="",1,E341)+IF(AND(G341=7,H341=2,K341="+"),2)),"")</f>
        <v>G</v>
      </c>
      <c r="AL341" s="7" t="str" cm="1">
        <f t="array" aca="1" ref="AL341" ca="1">_xlfn.IFS(M341="x","",AK341&lt;&gt;"",AK341,TRUE,_xlfn.TEXTJOIN("",TRUE,Q341:AJ341))</f>
        <v>Edim/G</v>
      </c>
    </row>
    <row r="342" spans="1:38" ht="16.5" customHeight="1" x14ac:dyDescent="0.4">
      <c r="A342" s="6">
        <v>0</v>
      </c>
      <c r="C342" s="7" t="str">
        <f t="shared" ca="1" si="78"/>
        <v>C</v>
      </c>
      <c r="D342" s="7" t="str">
        <f t="shared" si="79"/>
        <v>dur</v>
      </c>
      <c r="E342" s="6">
        <v>5</v>
      </c>
      <c r="F342" s="6">
        <v>5</v>
      </c>
      <c r="G342" s="6">
        <v>7</v>
      </c>
      <c r="H342" s="6">
        <v>2</v>
      </c>
      <c r="I342" s="6">
        <v>8</v>
      </c>
      <c r="P342" s="7" t="str">
        <f t="shared" si="80"/>
        <v>55728</v>
      </c>
      <c r="Q342" s="6" t="str" cm="1">
        <f t="array" aca="1" ref="Q342" ca="1">INDEX(INDIRECT(C342&amp;IF(J342="","_dur","_moll")),F342+IF(I342=8,2),IF(E342="",1,E342))</f>
        <v>F♯</v>
      </c>
      <c r="R342" s="6" t="str">
        <f t="shared" si="81"/>
        <v/>
      </c>
      <c r="S342" s="6" t="str">
        <f t="shared" si="82"/>
        <v/>
      </c>
      <c r="T342" s="6" t="str">
        <f t="shared" si="83"/>
        <v>dim</v>
      </c>
      <c r="U342" s="6" t="str">
        <f t="shared" si="84"/>
        <v/>
      </c>
      <c r="V342" s="6" t="str">
        <f t="shared" si="85"/>
        <v/>
      </c>
      <c r="W342" s="6" t="str">
        <f t="shared" si="86"/>
        <v/>
      </c>
      <c r="X342" s="6" t="str">
        <f t="shared" si="87"/>
        <v/>
      </c>
      <c r="Y342" s="6" t="str">
        <f t="shared" si="88"/>
        <v/>
      </c>
      <c r="Z342" s="6" t="str" cm="1">
        <f t="array" ref="Z342">_xlfn.IFS(OR(AND(F342=2,G342=7,J342&lt;&gt;""),AND(F342=5,G342=9,H342&gt;=1,I342=8,J342=""),AND(F342=5,G342=9,I342="",J342&lt;&gt;"")),"♭",AND(G342=7,K342="+"),"♯",TRUE,"")</f>
        <v/>
      </c>
      <c r="AA342" s="6" t="str">
        <f t="shared" si="89"/>
        <v/>
      </c>
      <c r="AC342" s="6" t="str">
        <f t="shared" si="91"/>
        <v/>
      </c>
      <c r="AD342" s="6" t="str">
        <f t="shared" si="76"/>
        <v/>
      </c>
      <c r="AE342" s="6" t="str">
        <f t="shared" si="90"/>
        <v>/</v>
      </c>
      <c r="AF342" s="6" t="str" cm="1">
        <f t="array" aca="1" ref="AF342" ca="1">IF(AE342="/",INDEX(INDIRECT(C342&amp;IF(J342="","_dur","_moll")),F342+H342*2+IF(AND(G342=7,H342=2,K342="+"),-2),IF(E342="",1,E342)+IF(AND(G342=7,H342=2,K342="+"),2)),"")</f>
        <v>A</v>
      </c>
      <c r="AL342" s="7" t="str" cm="1">
        <f t="array" aca="1" ref="AL342" ca="1">_xlfn.IFS(M342="x","",AK342&lt;&gt;"",AK342,TRUE,_xlfn.TEXTJOIN("",TRUE,Q342:AJ342))</f>
        <v>F♯dim/A</v>
      </c>
    </row>
    <row r="343" spans="1:38" ht="16.5" customHeight="1" x14ac:dyDescent="0.4">
      <c r="A343" s="6">
        <v>0</v>
      </c>
      <c r="C343" s="7" t="str">
        <f t="shared" ca="1" si="78"/>
        <v>C</v>
      </c>
      <c r="D343" s="7" t="str">
        <f t="shared" si="79"/>
        <v>dur</v>
      </c>
      <c r="E343" s="6">
        <v>6</v>
      </c>
      <c r="F343" s="6">
        <v>5</v>
      </c>
      <c r="G343" s="6">
        <v>7</v>
      </c>
      <c r="H343" s="6">
        <v>2</v>
      </c>
      <c r="I343" s="6">
        <v>8</v>
      </c>
      <c r="P343" s="7" t="str">
        <f t="shared" si="80"/>
        <v>65728</v>
      </c>
      <c r="Q343" s="6" t="str" cm="1">
        <f t="array" aca="1" ref="Q343" ca="1">INDEX(INDIRECT(C343&amp;IF(J343="","_dur","_moll")),F343+IF(I343=8,2),IF(E343="",1,E343))</f>
        <v>G♯</v>
      </c>
      <c r="R343" s="6" t="str">
        <f t="shared" si="81"/>
        <v/>
      </c>
      <c r="S343" s="6" t="str">
        <f t="shared" si="82"/>
        <v/>
      </c>
      <c r="T343" s="6" t="str">
        <f t="shared" si="83"/>
        <v>dim</v>
      </c>
      <c r="U343" s="6" t="str">
        <f t="shared" si="84"/>
        <v/>
      </c>
      <c r="V343" s="6" t="str">
        <f t="shared" si="85"/>
        <v/>
      </c>
      <c r="W343" s="6" t="str">
        <f t="shared" si="86"/>
        <v/>
      </c>
      <c r="X343" s="6" t="str">
        <f t="shared" si="87"/>
        <v/>
      </c>
      <c r="Y343" s="6" t="str">
        <f t="shared" si="88"/>
        <v/>
      </c>
      <c r="Z343" s="6" t="str" cm="1">
        <f t="array" ref="Z343">_xlfn.IFS(OR(AND(F343=2,G343=7,J343&lt;&gt;""),AND(F343=5,G343=9,H343&gt;=1,I343=8,J343=""),AND(F343=5,G343=9,I343="",J343&lt;&gt;"")),"♭",AND(G343=7,K343="+"),"♯",TRUE,"")</f>
        <v/>
      </c>
      <c r="AA343" s="6" t="str">
        <f t="shared" si="89"/>
        <v/>
      </c>
      <c r="AC343" s="6" t="str">
        <f t="shared" si="91"/>
        <v/>
      </c>
      <c r="AD343" s="6" t="str">
        <f t="shared" si="76"/>
        <v/>
      </c>
      <c r="AE343" s="6" t="str">
        <f t="shared" si="90"/>
        <v>/</v>
      </c>
      <c r="AF343" s="6" t="str" cm="1">
        <f t="array" aca="1" ref="AF343" ca="1">IF(AE343="/",INDEX(INDIRECT(C343&amp;IF(J343="","_dur","_moll")),F343+H343*2+IF(AND(G343=7,H343=2,K343="+"),-2),IF(E343="",1,E343)+IF(AND(G343=7,H343=2,K343="+"),2)),"")</f>
        <v>B</v>
      </c>
      <c r="AL343" s="7" t="str" cm="1">
        <f t="array" aca="1" ref="AL343" ca="1">_xlfn.IFS(M343="x","",AK343&lt;&gt;"",AK343,TRUE,_xlfn.TEXTJOIN("",TRUE,Q343:AJ343))</f>
        <v>G♯dim/B</v>
      </c>
    </row>
    <row r="344" spans="1:38" ht="16.5" customHeight="1" x14ac:dyDescent="0.4">
      <c r="A344" s="6">
        <v>0</v>
      </c>
      <c r="C344" s="7" t="str">
        <f t="shared" ca="1" si="78"/>
        <v>C</v>
      </c>
      <c r="D344" s="7" t="str">
        <f t="shared" si="79"/>
        <v>dur</v>
      </c>
      <c r="E344" s="6">
        <v>7</v>
      </c>
      <c r="F344" s="6">
        <v>5</v>
      </c>
      <c r="G344" s="6">
        <v>7</v>
      </c>
      <c r="H344" s="6">
        <v>2</v>
      </c>
      <c r="I344" s="6">
        <v>8</v>
      </c>
      <c r="M344" s="6" t="s">
        <v>49</v>
      </c>
      <c r="P344" s="7" t="str">
        <f t="shared" si="80"/>
        <v/>
      </c>
      <c r="Q344" s="6" t="e" cm="1">
        <f t="array" aca="1" ref="Q344" ca="1">INDEX(INDIRECT(C344&amp;IF(J344="","_dur","_moll")),F344+IF(I344=8,2),IF(E344="",1,E344))</f>
        <v>#REF!</v>
      </c>
      <c r="R344" s="6" t="str">
        <f t="shared" si="81"/>
        <v/>
      </c>
      <c r="S344" s="6" t="str">
        <f t="shared" si="82"/>
        <v/>
      </c>
      <c r="T344" s="6" t="str">
        <f t="shared" si="83"/>
        <v>dim</v>
      </c>
      <c r="U344" s="6" t="str">
        <f t="shared" si="84"/>
        <v/>
      </c>
      <c r="V344" s="6" t="str">
        <f t="shared" si="85"/>
        <v/>
      </c>
      <c r="W344" s="6" t="str">
        <f t="shared" si="86"/>
        <v/>
      </c>
      <c r="X344" s="6" t="str">
        <f t="shared" si="87"/>
        <v/>
      </c>
      <c r="Y344" s="6" t="str">
        <f t="shared" si="88"/>
        <v/>
      </c>
      <c r="Z344" s="6" t="str" cm="1">
        <f t="array" ref="Z344">_xlfn.IFS(OR(AND(F344=2,G344=7,J344&lt;&gt;""),AND(F344=5,G344=9,H344&gt;=1,I344=8,J344=""),AND(F344=5,G344=9,I344="",J344&lt;&gt;"")),"♭",AND(G344=7,K344="+"),"♯",TRUE,"")</f>
        <v/>
      </c>
      <c r="AA344" s="6" t="str">
        <f t="shared" si="89"/>
        <v/>
      </c>
      <c r="AC344" s="6" t="str">
        <f t="shared" si="91"/>
        <v/>
      </c>
      <c r="AD344" s="6" t="str">
        <f t="shared" si="76"/>
        <v/>
      </c>
      <c r="AE344" s="6" t="str">
        <f t="shared" si="90"/>
        <v>/</v>
      </c>
      <c r="AF344" s="6" t="e" cm="1">
        <f t="array" aca="1" ref="AF344" ca="1">IF(AE344="/",INDEX(INDIRECT(C344&amp;IF(J344="","_dur","_moll")),F344+H344*2+IF(AND(G344=7,H344=2,K344="+"),-2),IF(E344="",1,E344)+IF(AND(G344=7,H344=2,K344="+"),2)),"")</f>
        <v>#REF!</v>
      </c>
      <c r="AL344" s="7" t="str" cm="1">
        <f t="array" aca="1" ref="AL344" ca="1">_xlfn.IFS(M344="x","",AK344&lt;&gt;"",AK344,TRUE,_xlfn.TEXTJOIN("",TRUE,Q344:AJ344))</f>
        <v/>
      </c>
    </row>
    <row r="345" spans="1:38" ht="16.5" customHeight="1" x14ac:dyDescent="0.4">
      <c r="A345" s="6">
        <v>0</v>
      </c>
      <c r="C345" s="7" t="str">
        <f t="shared" ca="1" si="78"/>
        <v>C</v>
      </c>
      <c r="D345" s="7" t="str">
        <f t="shared" si="79"/>
        <v>dur</v>
      </c>
      <c r="E345" s="6">
        <v>1</v>
      </c>
      <c r="F345" s="6">
        <v>5</v>
      </c>
      <c r="G345" s="6">
        <v>7</v>
      </c>
      <c r="H345" s="6">
        <v>3</v>
      </c>
      <c r="I345" s="6">
        <v>8</v>
      </c>
      <c r="M345" s="6" t="s">
        <v>49</v>
      </c>
      <c r="P345" s="7" t="str">
        <f t="shared" si="80"/>
        <v/>
      </c>
      <c r="Q345" s="6" t="str" cm="1">
        <f t="array" aca="1" ref="Q345" ca="1">INDEX(INDIRECT(C345&amp;IF(J345="","_dur","_moll")),F345+IF(I345=8,2),IF(E345="",1,E345))</f>
        <v>B</v>
      </c>
      <c r="R345" s="6" t="str">
        <f t="shared" si="81"/>
        <v/>
      </c>
      <c r="S345" s="6" t="str">
        <f t="shared" si="82"/>
        <v/>
      </c>
      <c r="T345" s="6" t="str">
        <f t="shared" si="83"/>
        <v>dim</v>
      </c>
      <c r="U345" s="6" t="str">
        <f t="shared" si="84"/>
        <v/>
      </c>
      <c r="V345" s="6" t="str">
        <f t="shared" si="85"/>
        <v/>
      </c>
      <c r="W345" s="6" t="str">
        <f t="shared" si="86"/>
        <v/>
      </c>
      <c r="X345" s="6" t="str">
        <f t="shared" si="87"/>
        <v/>
      </c>
      <c r="Y345" s="6" t="str">
        <f t="shared" si="88"/>
        <v/>
      </c>
      <c r="Z345" s="6" t="str" cm="1">
        <f t="array" ref="Z345">_xlfn.IFS(OR(AND(F345=2,G345=7,J345&lt;&gt;""),AND(F345=5,G345=9,H345&gt;=1,I345=8,J345=""),AND(F345=5,G345=9,I345="",J345&lt;&gt;"")),"♭",AND(G345=7,K345="+"),"♯",TRUE,"")</f>
        <v/>
      </c>
      <c r="AA345" s="6" t="str">
        <f t="shared" si="89"/>
        <v/>
      </c>
      <c r="AC345" s="6" t="str">
        <f t="shared" si="91"/>
        <v/>
      </c>
      <c r="AD345" s="6" t="str">
        <f t="shared" si="76"/>
        <v/>
      </c>
      <c r="AE345" s="6" t="str">
        <f t="shared" si="90"/>
        <v>/</v>
      </c>
      <c r="AF345" s="6" t="str" cm="1">
        <f t="array" aca="1" ref="AF345" ca="1">IF(AE345="/",INDEX(INDIRECT(C345&amp;IF(J345="","_dur","_moll")),F345+H345*2+IF(AND(G345=7,H345=2,K345="+"),-2),IF(E345="",1,E345)+IF(AND(G345=7,H345=2,K345="+"),2)),"")</f>
        <v>F</v>
      </c>
      <c r="AL345" s="7" t="str" cm="1">
        <f t="array" aca="1" ref="AL345" ca="1">_xlfn.IFS(M345="x","",AK345&lt;&gt;"",AK345,TRUE,_xlfn.TEXTJOIN("",TRUE,Q345:AJ345))</f>
        <v/>
      </c>
    </row>
    <row r="346" spans="1:38" ht="16.5" customHeight="1" x14ac:dyDescent="0.4">
      <c r="A346" s="6">
        <v>0</v>
      </c>
      <c r="C346" s="7" t="str">
        <f t="shared" ca="1" si="78"/>
        <v>C</v>
      </c>
      <c r="D346" s="7" t="str">
        <f t="shared" si="79"/>
        <v>dur</v>
      </c>
      <c r="E346" s="6">
        <v>2</v>
      </c>
      <c r="F346" s="6">
        <v>5</v>
      </c>
      <c r="G346" s="6">
        <v>7</v>
      </c>
      <c r="H346" s="6">
        <v>3</v>
      </c>
      <c r="I346" s="6">
        <v>8</v>
      </c>
      <c r="M346" s="6" t="s">
        <v>49</v>
      </c>
      <c r="P346" s="7" t="str">
        <f t="shared" si="80"/>
        <v/>
      </c>
      <c r="Q346" s="6" t="str" cm="1">
        <f t="array" aca="1" ref="Q346" ca="1">INDEX(INDIRECT(C346&amp;IF(J346="","_dur","_moll")),F346+IF(I346=8,2),IF(E346="",1,E346))</f>
        <v>C♯</v>
      </c>
      <c r="R346" s="6" t="str">
        <f t="shared" si="81"/>
        <v/>
      </c>
      <c r="S346" s="6" t="str">
        <f t="shared" si="82"/>
        <v/>
      </c>
      <c r="T346" s="6" t="str">
        <f t="shared" si="83"/>
        <v>dim</v>
      </c>
      <c r="U346" s="6" t="str">
        <f t="shared" si="84"/>
        <v/>
      </c>
      <c r="V346" s="6" t="str">
        <f t="shared" si="85"/>
        <v/>
      </c>
      <c r="W346" s="6" t="str">
        <f t="shared" si="86"/>
        <v/>
      </c>
      <c r="X346" s="6" t="str">
        <f t="shared" si="87"/>
        <v/>
      </c>
      <c r="Y346" s="6" t="str">
        <f t="shared" si="88"/>
        <v/>
      </c>
      <c r="Z346" s="6" t="str" cm="1">
        <f t="array" ref="Z346">_xlfn.IFS(OR(AND(F346=2,G346=7,J346&lt;&gt;""),AND(F346=5,G346=9,H346&gt;=1,I346=8,J346=""),AND(F346=5,G346=9,I346="",J346&lt;&gt;"")),"♭",AND(G346=7,K346="+"),"♯",TRUE,"")</f>
        <v/>
      </c>
      <c r="AA346" s="6" t="str">
        <f t="shared" si="89"/>
        <v/>
      </c>
      <c r="AC346" s="6" t="str">
        <f t="shared" si="91"/>
        <v/>
      </c>
      <c r="AD346" s="6" t="str">
        <f t="shared" si="76"/>
        <v/>
      </c>
      <c r="AE346" s="6" t="str">
        <f t="shared" si="90"/>
        <v>/</v>
      </c>
      <c r="AF346" s="6" t="str" cm="1">
        <f t="array" aca="1" ref="AF346" ca="1">IF(AE346="/",INDEX(INDIRECT(C346&amp;IF(J346="","_dur","_moll")),F346+H346*2+IF(AND(G346=7,H346=2,K346="+"),-2),IF(E346="",1,E346)+IF(AND(G346=7,H346=2,K346="+"),2)),"")</f>
        <v>G</v>
      </c>
      <c r="AL346" s="7" t="str" cm="1">
        <f t="array" aca="1" ref="AL346" ca="1">_xlfn.IFS(M346="x","",AK346&lt;&gt;"",AK346,TRUE,_xlfn.TEXTJOIN("",TRUE,Q346:AJ346))</f>
        <v/>
      </c>
    </row>
    <row r="347" spans="1:38" ht="16.5" customHeight="1" x14ac:dyDescent="0.4">
      <c r="A347" s="6">
        <v>0</v>
      </c>
      <c r="C347" s="7" t="str">
        <f t="shared" ca="1" si="78"/>
        <v>C</v>
      </c>
      <c r="D347" s="7" t="str">
        <f t="shared" si="79"/>
        <v>dur</v>
      </c>
      <c r="E347" s="6">
        <v>3</v>
      </c>
      <c r="F347" s="6">
        <v>5</v>
      </c>
      <c r="G347" s="6">
        <v>7</v>
      </c>
      <c r="H347" s="6">
        <v>3</v>
      </c>
      <c r="I347" s="6">
        <v>8</v>
      </c>
      <c r="M347" s="6" t="s">
        <v>49</v>
      </c>
      <c r="P347" s="7" t="str">
        <f t="shared" si="80"/>
        <v/>
      </c>
      <c r="Q347" s="6" t="str" cm="1">
        <f t="array" aca="1" ref="Q347" ca="1">INDEX(INDIRECT(C347&amp;IF(J347="","_dur","_moll")),F347+IF(I347=8,2),IF(E347="",1,E347))</f>
        <v>D♯</v>
      </c>
      <c r="R347" s="6" t="str">
        <f t="shared" si="81"/>
        <v/>
      </c>
      <c r="S347" s="6" t="str">
        <f t="shared" si="82"/>
        <v/>
      </c>
      <c r="T347" s="6" t="str">
        <f t="shared" si="83"/>
        <v>dim</v>
      </c>
      <c r="U347" s="6" t="str">
        <f t="shared" si="84"/>
        <v/>
      </c>
      <c r="V347" s="6" t="str">
        <f t="shared" si="85"/>
        <v/>
      </c>
      <c r="W347" s="6" t="str">
        <f t="shared" si="86"/>
        <v/>
      </c>
      <c r="X347" s="6" t="str">
        <f t="shared" si="87"/>
        <v/>
      </c>
      <c r="Y347" s="6" t="str">
        <f t="shared" si="88"/>
        <v/>
      </c>
      <c r="Z347" s="6" t="str" cm="1">
        <f t="array" ref="Z347">_xlfn.IFS(OR(AND(F347=2,G347=7,J347&lt;&gt;""),AND(F347=5,G347=9,H347&gt;=1,I347=8,J347=""),AND(F347=5,G347=9,I347="",J347&lt;&gt;"")),"♭",AND(G347=7,K347="+"),"♯",TRUE,"")</f>
        <v/>
      </c>
      <c r="AA347" s="6" t="str">
        <f t="shared" si="89"/>
        <v/>
      </c>
      <c r="AC347" s="6" t="str">
        <f t="shared" si="91"/>
        <v/>
      </c>
      <c r="AD347" s="6" t="str">
        <f t="shared" si="76"/>
        <v/>
      </c>
      <c r="AE347" s="6" t="str">
        <f t="shared" si="90"/>
        <v>/</v>
      </c>
      <c r="AF347" s="6" t="str" cm="1">
        <f t="array" aca="1" ref="AF347" ca="1">IF(AE347="/",INDEX(INDIRECT(C347&amp;IF(J347="","_dur","_moll")),F347+H347*2+IF(AND(G347=7,H347=2,K347="+"),-2),IF(E347="",1,E347)+IF(AND(G347=7,H347=2,K347="+"),2)),"")</f>
        <v>A</v>
      </c>
      <c r="AL347" s="7" t="str" cm="1">
        <f t="array" aca="1" ref="AL347" ca="1">_xlfn.IFS(M347="x","",AK347&lt;&gt;"",AK347,TRUE,_xlfn.TEXTJOIN("",TRUE,Q347:AJ347))</f>
        <v/>
      </c>
    </row>
    <row r="348" spans="1:38" ht="16.5" customHeight="1" x14ac:dyDescent="0.4">
      <c r="A348" s="6">
        <v>0</v>
      </c>
      <c r="C348" s="7" t="str">
        <f t="shared" ca="1" si="78"/>
        <v>C</v>
      </c>
      <c r="D348" s="7" t="str">
        <f t="shared" si="79"/>
        <v>dur</v>
      </c>
      <c r="E348" s="6">
        <v>4</v>
      </c>
      <c r="F348" s="6">
        <v>5</v>
      </c>
      <c r="G348" s="6">
        <v>7</v>
      </c>
      <c r="H348" s="6">
        <v>3</v>
      </c>
      <c r="I348" s="6">
        <v>8</v>
      </c>
      <c r="M348" s="6" t="s">
        <v>49</v>
      </c>
      <c r="P348" s="7" t="str">
        <f t="shared" si="80"/>
        <v/>
      </c>
      <c r="Q348" s="6" t="str" cm="1">
        <f t="array" aca="1" ref="Q348" ca="1">INDEX(INDIRECT(C348&amp;IF(J348="","_dur","_moll")),F348+IF(I348=8,2),IF(E348="",1,E348))</f>
        <v>E</v>
      </c>
      <c r="R348" s="6" t="str">
        <f t="shared" si="81"/>
        <v/>
      </c>
      <c r="S348" s="6" t="str">
        <f t="shared" si="82"/>
        <v/>
      </c>
      <c r="T348" s="6" t="str">
        <f t="shared" si="83"/>
        <v>dim</v>
      </c>
      <c r="U348" s="6" t="str">
        <f t="shared" si="84"/>
        <v/>
      </c>
      <c r="V348" s="6" t="str">
        <f t="shared" si="85"/>
        <v/>
      </c>
      <c r="W348" s="6" t="str">
        <f t="shared" si="86"/>
        <v/>
      </c>
      <c r="X348" s="6" t="str">
        <f t="shared" si="87"/>
        <v/>
      </c>
      <c r="Y348" s="6" t="str">
        <f t="shared" si="88"/>
        <v/>
      </c>
      <c r="Z348" s="6" t="str" cm="1">
        <f t="array" ref="Z348">_xlfn.IFS(OR(AND(F348=2,G348=7,J348&lt;&gt;""),AND(F348=5,G348=9,H348&gt;=1,I348=8,J348=""),AND(F348=5,G348=9,I348="",J348&lt;&gt;"")),"♭",AND(G348=7,K348="+"),"♯",TRUE,"")</f>
        <v/>
      </c>
      <c r="AA348" s="6" t="str">
        <f t="shared" si="89"/>
        <v/>
      </c>
      <c r="AC348" s="6" t="str">
        <f t="shared" si="91"/>
        <v/>
      </c>
      <c r="AD348" s="6" t="str">
        <f t="shared" si="76"/>
        <v/>
      </c>
      <c r="AE348" s="6" t="str">
        <f t="shared" si="90"/>
        <v>/</v>
      </c>
      <c r="AF348" s="6" t="str" cm="1">
        <f t="array" aca="1" ref="AF348" ca="1">IF(AE348="/",INDEX(INDIRECT(C348&amp;IF(J348="","_dur","_moll")),F348+H348*2+IF(AND(G348=7,H348=2,K348="+"),-2),IF(E348="",1,E348)+IF(AND(G348=7,H348=2,K348="+"),2)),"")</f>
        <v>B♭</v>
      </c>
      <c r="AL348" s="7" t="str" cm="1">
        <f t="array" aca="1" ref="AL348" ca="1">_xlfn.IFS(M348="x","",AK348&lt;&gt;"",AK348,TRUE,_xlfn.TEXTJOIN("",TRUE,Q348:AJ348))</f>
        <v/>
      </c>
    </row>
    <row r="349" spans="1:38" ht="16.5" customHeight="1" x14ac:dyDescent="0.4">
      <c r="A349" s="6">
        <v>0</v>
      </c>
      <c r="C349" s="7" t="str">
        <f t="shared" ca="1" si="78"/>
        <v>C</v>
      </c>
      <c r="D349" s="7" t="str">
        <f t="shared" si="79"/>
        <v>dur</v>
      </c>
      <c r="E349" s="6">
        <v>5</v>
      </c>
      <c r="F349" s="6">
        <v>5</v>
      </c>
      <c r="G349" s="6">
        <v>7</v>
      </c>
      <c r="H349" s="6">
        <v>3</v>
      </c>
      <c r="I349" s="6">
        <v>8</v>
      </c>
      <c r="M349" s="6" t="s">
        <v>49</v>
      </c>
      <c r="P349" s="7" t="str">
        <f t="shared" si="80"/>
        <v/>
      </c>
      <c r="Q349" s="6" t="str" cm="1">
        <f t="array" aca="1" ref="Q349" ca="1">INDEX(INDIRECT(C349&amp;IF(J349="","_dur","_moll")),F349+IF(I349=8,2),IF(E349="",1,E349))</f>
        <v>F♯</v>
      </c>
      <c r="R349" s="6" t="str">
        <f t="shared" si="81"/>
        <v/>
      </c>
      <c r="S349" s="6" t="str">
        <f t="shared" si="82"/>
        <v/>
      </c>
      <c r="T349" s="6" t="str">
        <f t="shared" si="83"/>
        <v>dim</v>
      </c>
      <c r="U349" s="6" t="str">
        <f t="shared" si="84"/>
        <v/>
      </c>
      <c r="V349" s="6" t="str">
        <f t="shared" si="85"/>
        <v/>
      </c>
      <c r="W349" s="6" t="str">
        <f t="shared" si="86"/>
        <v/>
      </c>
      <c r="X349" s="6" t="str">
        <f t="shared" si="87"/>
        <v/>
      </c>
      <c r="Y349" s="6" t="str">
        <f t="shared" si="88"/>
        <v/>
      </c>
      <c r="Z349" s="6" t="str" cm="1">
        <f t="array" ref="Z349">_xlfn.IFS(OR(AND(F349=2,G349=7,J349&lt;&gt;""),AND(F349=5,G349=9,H349&gt;=1,I349=8,J349=""),AND(F349=5,G349=9,I349="",J349&lt;&gt;"")),"♭",AND(G349=7,K349="+"),"♯",TRUE,"")</f>
        <v/>
      </c>
      <c r="AA349" s="6" t="str">
        <f t="shared" si="89"/>
        <v/>
      </c>
      <c r="AC349" s="6" t="str">
        <f t="shared" si="91"/>
        <v/>
      </c>
      <c r="AD349" s="6" t="str">
        <f t="shared" si="76"/>
        <v/>
      </c>
      <c r="AE349" s="6" t="str">
        <f t="shared" si="90"/>
        <v>/</v>
      </c>
      <c r="AF349" s="6" t="str" cm="1">
        <f t="array" aca="1" ref="AF349" ca="1">IF(AE349="/",INDEX(INDIRECT(C349&amp;IF(J349="","_dur","_moll")),F349+H349*2+IF(AND(G349=7,H349=2,K349="+"),-2),IF(E349="",1,E349)+IF(AND(G349=7,H349=2,K349="+"),2)),"")</f>
        <v>C</v>
      </c>
      <c r="AL349" s="7" t="str" cm="1">
        <f t="array" aca="1" ref="AL349" ca="1">_xlfn.IFS(M349="x","",AK349&lt;&gt;"",AK349,TRUE,_xlfn.TEXTJOIN("",TRUE,Q349:AJ349))</f>
        <v/>
      </c>
    </row>
    <row r="350" spans="1:38" ht="16.5" customHeight="1" x14ac:dyDescent="0.4">
      <c r="A350" s="6">
        <v>0</v>
      </c>
      <c r="C350" s="7" t="str">
        <f t="shared" ca="1" si="78"/>
        <v>C</v>
      </c>
      <c r="D350" s="7" t="str">
        <f t="shared" si="79"/>
        <v>dur</v>
      </c>
      <c r="E350" s="6">
        <v>6</v>
      </c>
      <c r="F350" s="6">
        <v>5</v>
      </c>
      <c r="G350" s="6">
        <v>7</v>
      </c>
      <c r="H350" s="6">
        <v>3</v>
      </c>
      <c r="I350" s="6">
        <v>8</v>
      </c>
      <c r="M350" s="6" t="s">
        <v>49</v>
      </c>
      <c r="P350" s="7" t="str">
        <f t="shared" si="80"/>
        <v/>
      </c>
      <c r="Q350" s="6" t="str" cm="1">
        <f t="array" aca="1" ref="Q350" ca="1">INDEX(INDIRECT(C350&amp;IF(J350="","_dur","_moll")),F350+IF(I350=8,2),IF(E350="",1,E350))</f>
        <v>G♯</v>
      </c>
      <c r="R350" s="6" t="str">
        <f t="shared" si="81"/>
        <v/>
      </c>
      <c r="S350" s="6" t="str">
        <f t="shared" si="82"/>
        <v/>
      </c>
      <c r="T350" s="6" t="str">
        <f t="shared" si="83"/>
        <v>dim</v>
      </c>
      <c r="U350" s="6" t="str">
        <f t="shared" si="84"/>
        <v/>
      </c>
      <c r="V350" s="6" t="str">
        <f t="shared" si="85"/>
        <v/>
      </c>
      <c r="W350" s="6" t="str">
        <f t="shared" si="86"/>
        <v/>
      </c>
      <c r="X350" s="6" t="str">
        <f t="shared" si="87"/>
        <v/>
      </c>
      <c r="Y350" s="6" t="str">
        <f t="shared" si="88"/>
        <v/>
      </c>
      <c r="Z350" s="6" t="str" cm="1">
        <f t="array" ref="Z350">_xlfn.IFS(OR(AND(F350=2,G350=7,J350&lt;&gt;""),AND(F350=5,G350=9,H350&gt;=1,I350=8,J350=""),AND(F350=5,G350=9,I350="",J350&lt;&gt;"")),"♭",AND(G350=7,K350="+"),"♯",TRUE,"")</f>
        <v/>
      </c>
      <c r="AA350" s="6" t="str">
        <f t="shared" si="89"/>
        <v/>
      </c>
      <c r="AC350" s="6" t="str">
        <f t="shared" si="91"/>
        <v/>
      </c>
      <c r="AD350" s="6" t="str">
        <f t="shared" si="76"/>
        <v/>
      </c>
      <c r="AE350" s="6" t="str">
        <f t="shared" si="90"/>
        <v>/</v>
      </c>
      <c r="AF350" s="6" t="str" cm="1">
        <f t="array" aca="1" ref="AF350" ca="1">IF(AE350="/",INDEX(INDIRECT(C350&amp;IF(J350="","_dur","_moll")),F350+H350*2+IF(AND(G350=7,H350=2,K350="+"),-2),IF(E350="",1,E350)+IF(AND(G350=7,H350=2,K350="+"),2)),"")</f>
        <v>D</v>
      </c>
      <c r="AL350" s="7" t="str" cm="1">
        <f t="array" aca="1" ref="AL350" ca="1">_xlfn.IFS(M350="x","",AK350&lt;&gt;"",AK350,TRUE,_xlfn.TEXTJOIN("",TRUE,Q350:AJ350))</f>
        <v/>
      </c>
    </row>
    <row r="351" spans="1:38" ht="16.5" customHeight="1" x14ac:dyDescent="0.4">
      <c r="A351" s="6">
        <v>0</v>
      </c>
      <c r="C351" s="7" t="str">
        <f t="shared" ca="1" si="78"/>
        <v>C</v>
      </c>
      <c r="D351" s="7" t="str">
        <f t="shared" si="79"/>
        <v>dur</v>
      </c>
      <c r="E351" s="6">
        <v>7</v>
      </c>
      <c r="F351" s="6">
        <v>5</v>
      </c>
      <c r="G351" s="6">
        <v>7</v>
      </c>
      <c r="H351" s="6">
        <v>3</v>
      </c>
      <c r="I351" s="6">
        <v>8</v>
      </c>
      <c r="M351" s="6" t="s">
        <v>49</v>
      </c>
      <c r="P351" s="7" t="str">
        <f t="shared" si="80"/>
        <v/>
      </c>
      <c r="Q351" s="6" t="e" cm="1">
        <f t="array" aca="1" ref="Q351" ca="1">INDEX(INDIRECT(C351&amp;IF(J351="","_dur","_moll")),F351+IF(I351=8,2),IF(E351="",1,E351))</f>
        <v>#REF!</v>
      </c>
      <c r="R351" s="6" t="str">
        <f t="shared" si="81"/>
        <v/>
      </c>
      <c r="S351" s="6" t="str">
        <f t="shared" si="82"/>
        <v/>
      </c>
      <c r="T351" s="6" t="str">
        <f t="shared" si="83"/>
        <v>dim</v>
      </c>
      <c r="U351" s="6" t="str">
        <f t="shared" si="84"/>
        <v/>
      </c>
      <c r="V351" s="6" t="str">
        <f t="shared" si="85"/>
        <v/>
      </c>
      <c r="W351" s="6" t="str">
        <f t="shared" si="86"/>
        <v/>
      </c>
      <c r="X351" s="6" t="str">
        <f t="shared" si="87"/>
        <v/>
      </c>
      <c r="Y351" s="6" t="str">
        <f t="shared" si="88"/>
        <v/>
      </c>
      <c r="Z351" s="6" t="str" cm="1">
        <f t="array" ref="Z351">_xlfn.IFS(OR(AND(F351=2,G351=7,J351&lt;&gt;""),AND(F351=5,G351=9,H351&gt;=1,I351=8,J351=""),AND(F351=5,G351=9,I351="",J351&lt;&gt;"")),"♭",AND(G351=7,K351="+"),"♯",TRUE,"")</f>
        <v/>
      </c>
      <c r="AA351" s="6" t="str">
        <f t="shared" si="89"/>
        <v/>
      </c>
      <c r="AC351" s="6" t="str">
        <f t="shared" si="91"/>
        <v/>
      </c>
      <c r="AD351" s="6" t="str">
        <f t="shared" si="76"/>
        <v/>
      </c>
      <c r="AE351" s="6" t="str">
        <f t="shared" si="90"/>
        <v>/</v>
      </c>
      <c r="AF351" s="6" t="e" cm="1">
        <f t="array" aca="1" ref="AF351" ca="1">IF(AE351="/",INDEX(INDIRECT(C351&amp;IF(J351="","_dur","_moll")),F351+H351*2+IF(AND(G351=7,H351=2,K351="+"),-2),IF(E351="",1,E351)+IF(AND(G351=7,H351=2,K351="+"),2)),"")</f>
        <v>#REF!</v>
      </c>
      <c r="AL351" s="7" t="str" cm="1">
        <f t="array" aca="1" ref="AL351" ca="1">_xlfn.IFS(M351="x","",AK351&lt;&gt;"",AK351,TRUE,_xlfn.TEXTJOIN("",TRUE,Q351:AJ351))</f>
        <v/>
      </c>
    </row>
    <row r="352" spans="1:38" ht="16.5" customHeight="1" x14ac:dyDescent="0.4">
      <c r="A352" s="6">
        <v>0</v>
      </c>
      <c r="C352" s="7" t="str">
        <f t="shared" ca="1" si="78"/>
        <v>C</v>
      </c>
      <c r="D352" s="7" t="str">
        <f t="shared" si="79"/>
        <v>dur</v>
      </c>
      <c r="E352" s="6">
        <v>1</v>
      </c>
      <c r="F352" s="6">
        <v>5</v>
      </c>
      <c r="G352" s="6">
        <v>7</v>
      </c>
      <c r="J352" s="6">
        <v>0</v>
      </c>
      <c r="M352" s="6" t="s">
        <v>49</v>
      </c>
      <c r="P352" s="7" t="str">
        <f t="shared" si="80"/>
        <v/>
      </c>
      <c r="Q352" s="6" t="str" cm="1">
        <f t="array" aca="1" ref="Q352" ca="1">INDEX(INDIRECT(C352&amp;IF(J352="","_dur","_moll")),F352+IF(I352=8,2),IF(E352="",1,E352))</f>
        <v>G</v>
      </c>
      <c r="R352" s="6" t="str">
        <f t="shared" si="81"/>
        <v/>
      </c>
      <c r="S352" s="6" t="str">
        <f t="shared" si="82"/>
        <v/>
      </c>
      <c r="T352" s="6" t="str">
        <f t="shared" si="83"/>
        <v/>
      </c>
      <c r="U352" s="6" t="str">
        <f t="shared" si="84"/>
        <v/>
      </c>
      <c r="V352" s="6">
        <f t="shared" si="85"/>
        <v>7</v>
      </c>
      <c r="W352" s="6" t="str">
        <f t="shared" si="86"/>
        <v/>
      </c>
      <c r="X352" s="6" t="str">
        <f t="shared" si="87"/>
        <v/>
      </c>
      <c r="Y352" s="6" t="str">
        <f t="shared" si="88"/>
        <v/>
      </c>
      <c r="Z352" s="6" t="str" cm="1">
        <f t="array" ref="Z352">_xlfn.IFS(OR(AND(F352=2,G352=7,J352&lt;&gt;""),AND(F352=5,G352=9,H352&gt;=1,I352=8,J352=""),AND(F352=5,G352=9,I352="",J352&lt;&gt;"")),"♭",AND(G352=7,K352="+"),"♯",TRUE,"")</f>
        <v/>
      </c>
      <c r="AA352" s="6" t="str">
        <f t="shared" si="89"/>
        <v/>
      </c>
      <c r="AC352" s="6" t="str">
        <f t="shared" si="91"/>
        <v/>
      </c>
      <c r="AD352" s="6" t="str">
        <f t="shared" si="76"/>
        <v/>
      </c>
      <c r="AE352" s="6" t="str">
        <f t="shared" si="90"/>
        <v/>
      </c>
      <c r="AF352" s="6" t="str" cm="1">
        <f t="array" aca="1" ref="AF352" ca="1">IF(AE352="/",INDEX(INDIRECT(C352&amp;IF(J352="","_dur","_moll")),F352+H352*2+IF(AND(G352=7,H352=2,K352="+"),-2),IF(E352="",1,E352)+IF(AND(G352=7,H352=2,K352="+"),2)),"")</f>
        <v/>
      </c>
      <c r="AL352" s="7" t="str" cm="1">
        <f t="array" aca="1" ref="AL352" ca="1">_xlfn.IFS(M352="x","",AK352&lt;&gt;"",AK352,TRUE,_xlfn.TEXTJOIN("",TRUE,Q352:AJ352))</f>
        <v/>
      </c>
    </row>
    <row r="353" spans="1:38" ht="16.5" customHeight="1" x14ac:dyDescent="0.4">
      <c r="A353" s="6">
        <v>0</v>
      </c>
      <c r="C353" s="7" t="str">
        <f t="shared" ca="1" si="78"/>
        <v>C</v>
      </c>
      <c r="D353" s="7" t="str">
        <f t="shared" si="79"/>
        <v>dur</v>
      </c>
      <c r="E353" s="6">
        <v>2</v>
      </c>
      <c r="F353" s="6">
        <v>5</v>
      </c>
      <c r="G353" s="6">
        <v>7</v>
      </c>
      <c r="J353" s="6">
        <v>0</v>
      </c>
      <c r="M353" s="6" t="s">
        <v>49</v>
      </c>
      <c r="P353" s="7" t="str">
        <f t="shared" si="80"/>
        <v/>
      </c>
      <c r="Q353" s="6" cm="1">
        <f t="array" aca="1" ref="Q353" ca="1">INDEX(INDIRECT(C353&amp;IF(J353="","_dur","_moll")),F353+IF(I353=8,2),IF(E353="",1,E353))</f>
        <v>0</v>
      </c>
      <c r="R353" s="6" t="str">
        <f t="shared" si="81"/>
        <v/>
      </c>
      <c r="S353" s="6" t="str">
        <f t="shared" si="82"/>
        <v/>
      </c>
      <c r="T353" s="6" t="str">
        <f t="shared" si="83"/>
        <v/>
      </c>
      <c r="U353" s="6" t="str">
        <f t="shared" si="84"/>
        <v/>
      </c>
      <c r="V353" s="6">
        <f t="shared" si="85"/>
        <v>7</v>
      </c>
      <c r="W353" s="6" t="str">
        <f t="shared" si="86"/>
        <v/>
      </c>
      <c r="X353" s="6" t="str">
        <f t="shared" si="87"/>
        <v/>
      </c>
      <c r="Y353" s="6" t="str">
        <f t="shared" si="88"/>
        <v/>
      </c>
      <c r="Z353" s="6" t="str" cm="1">
        <f t="array" ref="Z353">_xlfn.IFS(OR(AND(F353=2,G353=7,J353&lt;&gt;""),AND(F353=5,G353=9,H353&gt;=1,I353=8,J353=""),AND(F353=5,G353=9,I353="",J353&lt;&gt;"")),"♭",AND(G353=7,K353="+"),"♯",TRUE,"")</f>
        <v/>
      </c>
      <c r="AA353" s="6" t="str">
        <f t="shared" si="89"/>
        <v/>
      </c>
      <c r="AC353" s="6" t="str">
        <f t="shared" si="91"/>
        <v/>
      </c>
      <c r="AD353" s="6" t="str">
        <f t="shared" si="76"/>
        <v/>
      </c>
      <c r="AE353" s="6" t="str">
        <f t="shared" si="90"/>
        <v/>
      </c>
      <c r="AF353" s="6" t="str" cm="1">
        <f t="array" aca="1" ref="AF353" ca="1">IF(AE353="/",INDEX(INDIRECT(C353&amp;IF(J353="","_dur","_moll")),F353+H353*2+IF(AND(G353=7,H353=2,K353="+"),-2),IF(E353="",1,E353)+IF(AND(G353=7,H353=2,K353="+"),2)),"")</f>
        <v/>
      </c>
      <c r="AL353" s="7" t="str" cm="1">
        <f t="array" aca="1" ref="AL353" ca="1">_xlfn.IFS(M353="x","",AK353&lt;&gt;"",AK353,TRUE,_xlfn.TEXTJOIN("",TRUE,Q353:AJ353))</f>
        <v/>
      </c>
    </row>
    <row r="354" spans="1:38" ht="16.5" customHeight="1" x14ac:dyDescent="0.4">
      <c r="A354" s="6">
        <v>0</v>
      </c>
      <c r="C354" s="7" t="str">
        <f t="shared" ca="1" si="78"/>
        <v>C</v>
      </c>
      <c r="D354" s="7" t="str">
        <f t="shared" si="79"/>
        <v>dur</v>
      </c>
      <c r="E354" s="6">
        <v>3</v>
      </c>
      <c r="F354" s="6">
        <v>5</v>
      </c>
      <c r="G354" s="6">
        <v>7</v>
      </c>
      <c r="J354" s="6">
        <v>0</v>
      </c>
      <c r="M354" s="6" t="s">
        <v>49</v>
      </c>
      <c r="P354" s="7" t="str">
        <f t="shared" si="80"/>
        <v/>
      </c>
      <c r="Q354" s="6" cm="1">
        <f t="array" aca="1" ref="Q354" ca="1">INDEX(INDIRECT(C354&amp;IF(J354="","_dur","_moll")),F354+IF(I354=8,2),IF(E354="",1,E354))</f>
        <v>0</v>
      </c>
      <c r="R354" s="6" t="str">
        <f t="shared" si="81"/>
        <v/>
      </c>
      <c r="S354" s="6" t="str">
        <f t="shared" si="82"/>
        <v/>
      </c>
      <c r="T354" s="6" t="str">
        <f t="shared" si="83"/>
        <v/>
      </c>
      <c r="U354" s="6" t="str">
        <f t="shared" si="84"/>
        <v/>
      </c>
      <c r="V354" s="6">
        <f t="shared" si="85"/>
        <v>7</v>
      </c>
      <c r="W354" s="6" t="str">
        <f t="shared" si="86"/>
        <v/>
      </c>
      <c r="X354" s="6" t="str">
        <f t="shared" si="87"/>
        <v/>
      </c>
      <c r="Y354" s="6" t="str">
        <f t="shared" si="88"/>
        <v/>
      </c>
      <c r="Z354" s="6" t="str" cm="1">
        <f t="array" ref="Z354">_xlfn.IFS(OR(AND(F354=2,G354=7,J354&lt;&gt;""),AND(F354=5,G354=9,H354&gt;=1,I354=8,J354=""),AND(F354=5,G354=9,I354="",J354&lt;&gt;"")),"♭",AND(G354=7,K354="+"),"♯",TRUE,"")</f>
        <v/>
      </c>
      <c r="AA354" s="6" t="str">
        <f t="shared" si="89"/>
        <v/>
      </c>
      <c r="AC354" s="6" t="str">
        <f t="shared" si="91"/>
        <v/>
      </c>
      <c r="AD354" s="6" t="str">
        <f t="shared" si="76"/>
        <v/>
      </c>
      <c r="AE354" s="6" t="str">
        <f t="shared" si="90"/>
        <v/>
      </c>
      <c r="AF354" s="6" t="str" cm="1">
        <f t="array" aca="1" ref="AF354" ca="1">IF(AE354="/",INDEX(INDIRECT(C354&amp;IF(J354="","_dur","_moll")),F354+H354*2+IF(AND(G354=7,H354=2,K354="+"),-2),IF(E354="",1,E354)+IF(AND(G354=7,H354=2,K354="+"),2)),"")</f>
        <v/>
      </c>
      <c r="AL354" s="7" t="str" cm="1">
        <f t="array" aca="1" ref="AL354" ca="1">_xlfn.IFS(M354="x","",AK354&lt;&gt;"",AK354,TRUE,_xlfn.TEXTJOIN("",TRUE,Q354:AJ354))</f>
        <v/>
      </c>
    </row>
    <row r="355" spans="1:38" ht="16.5" customHeight="1" x14ac:dyDescent="0.4">
      <c r="A355" s="6">
        <v>0</v>
      </c>
      <c r="C355" s="7" t="str">
        <f t="shared" ca="1" si="78"/>
        <v>C</v>
      </c>
      <c r="D355" s="7" t="str">
        <f t="shared" si="79"/>
        <v>dur</v>
      </c>
      <c r="E355" s="6">
        <v>4</v>
      </c>
      <c r="F355" s="6">
        <v>5</v>
      </c>
      <c r="G355" s="6">
        <v>7</v>
      </c>
      <c r="J355" s="6">
        <v>0</v>
      </c>
      <c r="M355" s="6" t="s">
        <v>49</v>
      </c>
      <c r="P355" s="7" t="str">
        <f t="shared" si="80"/>
        <v/>
      </c>
      <c r="Q355" s="6" t="str" cm="1">
        <f t="array" aca="1" ref="Q355" ca="1">INDEX(INDIRECT(C355&amp;IF(J355="","_dur","_moll")),F355+IF(I355=8,2),IF(E355="",1,E355))</f>
        <v>C</v>
      </c>
      <c r="R355" s="6" t="str">
        <f t="shared" si="81"/>
        <v/>
      </c>
      <c r="S355" s="6" t="str">
        <f t="shared" si="82"/>
        <v/>
      </c>
      <c r="T355" s="6" t="str">
        <f t="shared" si="83"/>
        <v/>
      </c>
      <c r="U355" s="6" t="str">
        <f t="shared" si="84"/>
        <v/>
      </c>
      <c r="V355" s="6">
        <f t="shared" si="85"/>
        <v>7</v>
      </c>
      <c r="W355" s="6" t="str">
        <f t="shared" si="86"/>
        <v/>
      </c>
      <c r="X355" s="6" t="str">
        <f t="shared" si="87"/>
        <v/>
      </c>
      <c r="Y355" s="6" t="str">
        <f t="shared" si="88"/>
        <v/>
      </c>
      <c r="Z355" s="6" t="str" cm="1">
        <f t="array" ref="Z355">_xlfn.IFS(OR(AND(F355=2,G355=7,J355&lt;&gt;""),AND(F355=5,G355=9,H355&gt;=1,I355=8,J355=""),AND(F355=5,G355=9,I355="",J355&lt;&gt;"")),"♭",AND(G355=7,K355="+"),"♯",TRUE,"")</f>
        <v/>
      </c>
      <c r="AA355" s="6" t="str">
        <f t="shared" si="89"/>
        <v/>
      </c>
      <c r="AC355" s="6" t="str">
        <f t="shared" si="91"/>
        <v/>
      </c>
      <c r="AD355" s="6" t="str">
        <f t="shared" si="76"/>
        <v/>
      </c>
      <c r="AE355" s="6" t="str">
        <f t="shared" si="90"/>
        <v/>
      </c>
      <c r="AF355" s="6" t="str" cm="1">
        <f t="array" aca="1" ref="AF355" ca="1">IF(AE355="/",INDEX(INDIRECT(C355&amp;IF(J355="","_dur","_moll")),F355+H355*2+IF(AND(G355=7,H355=2,K355="+"),-2),IF(E355="",1,E355)+IF(AND(G355=7,H355=2,K355="+"),2)),"")</f>
        <v/>
      </c>
      <c r="AL355" s="7" t="str" cm="1">
        <f t="array" aca="1" ref="AL355" ca="1">_xlfn.IFS(M355="x","",AK355&lt;&gt;"",AK355,TRUE,_xlfn.TEXTJOIN("",TRUE,Q355:AJ355))</f>
        <v/>
      </c>
    </row>
    <row r="356" spans="1:38" ht="16.5" customHeight="1" x14ac:dyDescent="0.4">
      <c r="A356" s="6">
        <v>0</v>
      </c>
      <c r="C356" s="7" t="str">
        <f t="shared" ca="1" si="78"/>
        <v>C</v>
      </c>
      <c r="D356" s="7" t="str">
        <f t="shared" si="79"/>
        <v>dur</v>
      </c>
      <c r="E356" s="6">
        <v>5</v>
      </c>
      <c r="F356" s="6">
        <v>5</v>
      </c>
      <c r="G356" s="6">
        <v>7</v>
      </c>
      <c r="J356" s="6">
        <v>0</v>
      </c>
      <c r="M356" s="6" t="s">
        <v>49</v>
      </c>
      <c r="P356" s="7" t="str">
        <f t="shared" si="80"/>
        <v/>
      </c>
      <c r="Q356" s="6" t="str" cm="1">
        <f t="array" aca="1" ref="Q356" ca="1">INDEX(INDIRECT(C356&amp;IF(J356="","_dur","_moll")),F356+IF(I356=8,2),IF(E356="",1,E356))</f>
        <v>D</v>
      </c>
      <c r="R356" s="6" t="str">
        <f t="shared" si="81"/>
        <v/>
      </c>
      <c r="S356" s="6" t="str">
        <f t="shared" si="82"/>
        <v/>
      </c>
      <c r="T356" s="6" t="str">
        <f t="shared" si="83"/>
        <v/>
      </c>
      <c r="U356" s="6" t="str">
        <f t="shared" si="84"/>
        <v/>
      </c>
      <c r="V356" s="6">
        <f t="shared" si="85"/>
        <v>7</v>
      </c>
      <c r="W356" s="6" t="str">
        <f t="shared" si="86"/>
        <v/>
      </c>
      <c r="X356" s="6" t="str">
        <f t="shared" si="87"/>
        <v/>
      </c>
      <c r="Y356" s="6" t="str">
        <f t="shared" si="88"/>
        <v/>
      </c>
      <c r="Z356" s="6" t="str" cm="1">
        <f t="array" ref="Z356">_xlfn.IFS(OR(AND(F356=2,G356=7,J356&lt;&gt;""),AND(F356=5,G356=9,H356&gt;=1,I356=8,J356=""),AND(F356=5,G356=9,I356="",J356&lt;&gt;"")),"♭",AND(G356=7,K356="+"),"♯",TRUE,"")</f>
        <v/>
      </c>
      <c r="AA356" s="6" t="str">
        <f t="shared" si="89"/>
        <v/>
      </c>
      <c r="AC356" s="6" t="str">
        <f t="shared" si="91"/>
        <v/>
      </c>
      <c r="AD356" s="6" t="str">
        <f t="shared" si="76"/>
        <v/>
      </c>
      <c r="AE356" s="6" t="str">
        <f t="shared" si="90"/>
        <v/>
      </c>
      <c r="AF356" s="6" t="str" cm="1">
        <f t="array" aca="1" ref="AF356" ca="1">IF(AE356="/",INDEX(INDIRECT(C356&amp;IF(J356="","_dur","_moll")),F356+H356*2+IF(AND(G356=7,H356=2,K356="+"),-2),IF(E356="",1,E356)+IF(AND(G356=7,H356=2,K356="+"),2)),"")</f>
        <v/>
      </c>
      <c r="AL356" s="7" t="str" cm="1">
        <f t="array" aca="1" ref="AL356" ca="1">_xlfn.IFS(M356="x","",AK356&lt;&gt;"",AK356,TRUE,_xlfn.TEXTJOIN("",TRUE,Q356:AJ356))</f>
        <v/>
      </c>
    </row>
    <row r="357" spans="1:38" ht="16.5" customHeight="1" x14ac:dyDescent="0.4">
      <c r="A357" s="6">
        <v>0</v>
      </c>
      <c r="C357" s="7" t="str">
        <f t="shared" ca="1" si="78"/>
        <v>C</v>
      </c>
      <c r="D357" s="7" t="str">
        <f t="shared" si="79"/>
        <v>dur</v>
      </c>
      <c r="E357" s="6">
        <v>6</v>
      </c>
      <c r="F357" s="6">
        <v>5</v>
      </c>
      <c r="G357" s="6">
        <v>7</v>
      </c>
      <c r="J357" s="6">
        <v>0</v>
      </c>
      <c r="M357" s="6" t="s">
        <v>49</v>
      </c>
      <c r="P357" s="7" t="str">
        <f t="shared" si="80"/>
        <v/>
      </c>
      <c r="Q357" s="6" t="str" cm="1">
        <f t="array" aca="1" ref="Q357" ca="1">INDEX(INDIRECT(C357&amp;IF(J357="","_dur","_moll")),F357+IF(I357=8,2),IF(E357="",1,E357))</f>
        <v>E♭</v>
      </c>
      <c r="R357" s="6" t="str">
        <f t="shared" si="81"/>
        <v/>
      </c>
      <c r="S357" s="6" t="str">
        <f t="shared" si="82"/>
        <v/>
      </c>
      <c r="T357" s="6" t="str">
        <f t="shared" si="83"/>
        <v/>
      </c>
      <c r="U357" s="6" t="str">
        <f t="shared" si="84"/>
        <v/>
      </c>
      <c r="V357" s="6">
        <f t="shared" si="85"/>
        <v>7</v>
      </c>
      <c r="W357" s="6" t="str">
        <f t="shared" si="86"/>
        <v/>
      </c>
      <c r="X357" s="6" t="str">
        <f t="shared" si="87"/>
        <v/>
      </c>
      <c r="Y357" s="6" t="str">
        <f t="shared" si="88"/>
        <v/>
      </c>
      <c r="Z357" s="6" t="str" cm="1">
        <f t="array" ref="Z357">_xlfn.IFS(OR(AND(F357=2,G357=7,J357&lt;&gt;""),AND(F357=5,G357=9,H357&gt;=1,I357=8,J357=""),AND(F357=5,G357=9,I357="",J357&lt;&gt;"")),"♭",AND(G357=7,K357="+"),"♯",TRUE,"")</f>
        <v/>
      </c>
      <c r="AA357" s="6" t="str">
        <f t="shared" si="89"/>
        <v/>
      </c>
      <c r="AC357" s="6" t="str">
        <f t="shared" si="91"/>
        <v/>
      </c>
      <c r="AD357" s="6" t="str">
        <f t="shared" si="76"/>
        <v/>
      </c>
      <c r="AE357" s="6" t="str">
        <f t="shared" si="90"/>
        <v/>
      </c>
      <c r="AF357" s="6" t="str" cm="1">
        <f t="array" aca="1" ref="AF357" ca="1">IF(AE357="/",INDEX(INDIRECT(C357&amp;IF(J357="","_dur","_moll")),F357+H357*2+IF(AND(G357=7,H357=2,K357="+"),-2),IF(E357="",1,E357)+IF(AND(G357=7,H357=2,K357="+"),2)),"")</f>
        <v/>
      </c>
      <c r="AL357" s="7" t="str" cm="1">
        <f t="array" aca="1" ref="AL357" ca="1">_xlfn.IFS(M357="x","",AK357&lt;&gt;"",AK357,TRUE,_xlfn.TEXTJOIN("",TRUE,Q357:AJ357))</f>
        <v/>
      </c>
    </row>
    <row r="358" spans="1:38" ht="16.5" customHeight="1" x14ac:dyDescent="0.4">
      <c r="A358" s="6">
        <v>0</v>
      </c>
      <c r="C358" s="7" t="str">
        <f t="shared" ca="1" si="78"/>
        <v>C</v>
      </c>
      <c r="D358" s="7" t="str">
        <f t="shared" si="79"/>
        <v>dur</v>
      </c>
      <c r="E358" s="6">
        <v>7</v>
      </c>
      <c r="F358" s="6">
        <v>5</v>
      </c>
      <c r="G358" s="6">
        <v>7</v>
      </c>
      <c r="J358" s="6">
        <v>0</v>
      </c>
      <c r="M358" s="6" t="s">
        <v>49</v>
      </c>
      <c r="P358" s="7" t="str">
        <f t="shared" si="80"/>
        <v/>
      </c>
      <c r="Q358" s="6" t="e" cm="1">
        <f t="array" aca="1" ref="Q358" ca="1">INDEX(INDIRECT(C358&amp;IF(J358="","_dur","_moll")),F358+IF(I358=8,2),IF(E358="",1,E358))</f>
        <v>#REF!</v>
      </c>
      <c r="R358" s="6" t="str">
        <f t="shared" si="81"/>
        <v/>
      </c>
      <c r="S358" s="6" t="str">
        <f t="shared" si="82"/>
        <v/>
      </c>
      <c r="T358" s="6" t="str">
        <f t="shared" si="83"/>
        <v/>
      </c>
      <c r="U358" s="6" t="str">
        <f t="shared" si="84"/>
        <v/>
      </c>
      <c r="V358" s="6">
        <f t="shared" si="85"/>
        <v>7</v>
      </c>
      <c r="W358" s="6" t="str">
        <f t="shared" si="86"/>
        <v/>
      </c>
      <c r="X358" s="6" t="str">
        <f t="shared" si="87"/>
        <v/>
      </c>
      <c r="Y358" s="6" t="str">
        <f t="shared" si="88"/>
        <v/>
      </c>
      <c r="Z358" s="6" t="str" cm="1">
        <f t="array" ref="Z358">_xlfn.IFS(OR(AND(F358=2,G358=7,J358&lt;&gt;""),AND(F358=5,G358=9,H358&gt;=1,I358=8,J358=""),AND(F358=5,G358=9,I358="",J358&lt;&gt;"")),"♭",AND(G358=7,K358="+"),"♯",TRUE,"")</f>
        <v/>
      </c>
      <c r="AA358" s="6" t="str">
        <f t="shared" si="89"/>
        <v/>
      </c>
      <c r="AC358" s="6" t="str">
        <f t="shared" si="91"/>
        <v/>
      </c>
      <c r="AD358" s="6" t="str">
        <f t="shared" ref="AD358:AD421" si="92">IF(Y358="(",")","")</f>
        <v/>
      </c>
      <c r="AE358" s="6" t="str">
        <f t="shared" si="90"/>
        <v/>
      </c>
      <c r="AF358" s="6" t="str" cm="1">
        <f t="array" aca="1" ref="AF358" ca="1">IF(AE358="/",INDEX(INDIRECT(C358&amp;IF(J358="","_dur","_moll")),F358+H358*2+IF(AND(G358=7,H358=2,K358="+"),-2),IF(E358="",1,E358)+IF(AND(G358=7,H358=2,K358="+"),2)),"")</f>
        <v/>
      </c>
      <c r="AL358" s="7" t="str" cm="1">
        <f t="array" aca="1" ref="AL358" ca="1">_xlfn.IFS(M358="x","",AK358&lt;&gt;"",AK358,TRUE,_xlfn.TEXTJOIN("",TRUE,Q358:AJ358))</f>
        <v/>
      </c>
    </row>
    <row r="359" spans="1:38" ht="16.5" customHeight="1" x14ac:dyDescent="0.4">
      <c r="A359" s="6">
        <v>0</v>
      </c>
      <c r="C359" s="7" t="str">
        <f t="shared" ca="1" si="78"/>
        <v>C</v>
      </c>
      <c r="D359" s="7" t="str">
        <f t="shared" si="79"/>
        <v>dur</v>
      </c>
      <c r="E359" s="6">
        <v>1</v>
      </c>
      <c r="F359" s="6">
        <v>5</v>
      </c>
      <c r="G359" s="6">
        <v>7</v>
      </c>
      <c r="H359" s="6">
        <v>1</v>
      </c>
      <c r="J359" s="6">
        <v>0</v>
      </c>
      <c r="M359" s="6" t="s">
        <v>49</v>
      </c>
      <c r="P359" s="7" t="str">
        <f t="shared" si="80"/>
        <v/>
      </c>
      <c r="Q359" s="6" t="str" cm="1">
        <f t="array" aca="1" ref="Q359" ca="1">INDEX(INDIRECT(C359&amp;IF(J359="","_dur","_moll")),F359+IF(I359=8,2),IF(E359="",1,E359))</f>
        <v>G</v>
      </c>
      <c r="R359" s="6" t="str">
        <f t="shared" si="81"/>
        <v/>
      </c>
      <c r="S359" s="6" t="str">
        <f t="shared" si="82"/>
        <v/>
      </c>
      <c r="T359" s="6" t="str">
        <f t="shared" si="83"/>
        <v/>
      </c>
      <c r="U359" s="6" t="str">
        <f t="shared" si="84"/>
        <v/>
      </c>
      <c r="V359" s="6">
        <f t="shared" si="85"/>
        <v>7</v>
      </c>
      <c r="W359" s="6" t="str">
        <f t="shared" si="86"/>
        <v/>
      </c>
      <c r="X359" s="6" t="str">
        <f t="shared" si="87"/>
        <v/>
      </c>
      <c r="Y359" s="6" t="str">
        <f t="shared" si="88"/>
        <v/>
      </c>
      <c r="Z359" s="6" t="str" cm="1">
        <f t="array" ref="Z359">_xlfn.IFS(OR(AND(F359=2,G359=7,J359&lt;&gt;""),AND(F359=5,G359=9,H359&gt;=1,I359=8,J359=""),AND(F359=5,G359=9,I359="",J359&lt;&gt;"")),"♭",AND(G359=7,K359="+"),"♯",TRUE,"")</f>
        <v/>
      </c>
      <c r="AA359" s="6" t="str">
        <f t="shared" si="89"/>
        <v/>
      </c>
      <c r="AC359" s="6" t="str">
        <f t="shared" si="91"/>
        <v/>
      </c>
      <c r="AD359" s="6" t="str">
        <f t="shared" si="92"/>
        <v/>
      </c>
      <c r="AE359" s="6" t="str">
        <f t="shared" si="90"/>
        <v>/</v>
      </c>
      <c r="AF359" s="6" t="str" cm="1">
        <f t="array" aca="1" ref="AF359" ca="1">IF(AE359="/",INDEX(INDIRECT(C359&amp;IF(J359="","_dur","_moll")),F359+H359*2+IF(AND(G359=7,H359=2,K359="+"),-2),IF(E359="",1,E359)+IF(AND(G359=7,H359=2,K359="+"),2)),"")</f>
        <v>B</v>
      </c>
      <c r="AL359" s="7" t="str" cm="1">
        <f t="array" aca="1" ref="AL359" ca="1">_xlfn.IFS(M359="x","",AK359&lt;&gt;"",AK359,TRUE,_xlfn.TEXTJOIN("",TRUE,Q359:AJ359))</f>
        <v/>
      </c>
    </row>
    <row r="360" spans="1:38" ht="16.5" customHeight="1" x14ac:dyDescent="0.4">
      <c r="A360" s="6">
        <v>0</v>
      </c>
      <c r="C360" s="7" t="str">
        <f t="shared" ca="1" si="78"/>
        <v>C</v>
      </c>
      <c r="D360" s="7" t="str">
        <f t="shared" si="79"/>
        <v>dur</v>
      </c>
      <c r="E360" s="6">
        <v>2</v>
      </c>
      <c r="F360" s="6">
        <v>5</v>
      </c>
      <c r="G360" s="6">
        <v>7</v>
      </c>
      <c r="H360" s="6">
        <v>1</v>
      </c>
      <c r="J360" s="6">
        <v>0</v>
      </c>
      <c r="M360" s="6" t="s">
        <v>49</v>
      </c>
      <c r="P360" s="7" t="str">
        <f t="shared" si="80"/>
        <v/>
      </c>
      <c r="Q360" s="6" cm="1">
        <f t="array" aca="1" ref="Q360" ca="1">INDEX(INDIRECT(C360&amp;IF(J360="","_dur","_moll")),F360+IF(I360=8,2),IF(E360="",1,E360))</f>
        <v>0</v>
      </c>
      <c r="R360" s="6" t="str">
        <f t="shared" si="81"/>
        <v/>
      </c>
      <c r="S360" s="6" t="str">
        <f t="shared" si="82"/>
        <v/>
      </c>
      <c r="T360" s="6" t="str">
        <f t="shared" si="83"/>
        <v/>
      </c>
      <c r="U360" s="6" t="str">
        <f t="shared" si="84"/>
        <v/>
      </c>
      <c r="V360" s="6">
        <f t="shared" si="85"/>
        <v>7</v>
      </c>
      <c r="W360" s="6" t="str">
        <f t="shared" si="86"/>
        <v/>
      </c>
      <c r="X360" s="6" t="str">
        <f t="shared" si="87"/>
        <v/>
      </c>
      <c r="Y360" s="6" t="str">
        <f t="shared" si="88"/>
        <v/>
      </c>
      <c r="Z360" s="6" t="str" cm="1">
        <f t="array" ref="Z360">_xlfn.IFS(OR(AND(F360=2,G360=7,J360&lt;&gt;""),AND(F360=5,G360=9,H360&gt;=1,I360=8,J360=""),AND(F360=5,G360=9,I360="",J360&lt;&gt;"")),"♭",AND(G360=7,K360="+"),"♯",TRUE,"")</f>
        <v/>
      </c>
      <c r="AA360" s="6" t="str">
        <f t="shared" si="89"/>
        <v/>
      </c>
      <c r="AC360" s="6" t="str">
        <f t="shared" si="91"/>
        <v/>
      </c>
      <c r="AD360" s="6" t="str">
        <f t="shared" si="92"/>
        <v/>
      </c>
      <c r="AE360" s="6" t="str">
        <f t="shared" si="90"/>
        <v>/</v>
      </c>
      <c r="AF360" s="6" cm="1">
        <f t="array" aca="1" ref="AF360" ca="1">IF(AE360="/",INDEX(INDIRECT(C360&amp;IF(J360="","_dur","_moll")),F360+H360*2+IF(AND(G360=7,H360=2,K360="+"),-2),IF(E360="",1,E360)+IF(AND(G360=7,H360=2,K360="+"),2)),"")</f>
        <v>0</v>
      </c>
      <c r="AL360" s="7" t="str" cm="1">
        <f t="array" aca="1" ref="AL360" ca="1">_xlfn.IFS(M360="x","",AK360&lt;&gt;"",AK360,TRUE,_xlfn.TEXTJOIN("",TRUE,Q360:AJ360))</f>
        <v/>
      </c>
    </row>
    <row r="361" spans="1:38" ht="16.5" customHeight="1" x14ac:dyDescent="0.4">
      <c r="A361" s="6">
        <v>0</v>
      </c>
      <c r="C361" s="7" t="str">
        <f t="shared" ca="1" si="78"/>
        <v>C</v>
      </c>
      <c r="D361" s="7" t="str">
        <f t="shared" si="79"/>
        <v>dur</v>
      </c>
      <c r="E361" s="6">
        <v>3</v>
      </c>
      <c r="F361" s="6">
        <v>5</v>
      </c>
      <c r="G361" s="6">
        <v>7</v>
      </c>
      <c r="H361" s="6">
        <v>1</v>
      </c>
      <c r="J361" s="6">
        <v>0</v>
      </c>
      <c r="M361" s="6" t="s">
        <v>49</v>
      </c>
      <c r="P361" s="7" t="str">
        <f t="shared" si="80"/>
        <v/>
      </c>
      <c r="Q361" s="6" cm="1">
        <f t="array" aca="1" ref="Q361" ca="1">INDEX(INDIRECT(C361&amp;IF(J361="","_dur","_moll")),F361+IF(I361=8,2),IF(E361="",1,E361))</f>
        <v>0</v>
      </c>
      <c r="R361" s="6" t="str">
        <f t="shared" si="81"/>
        <v/>
      </c>
      <c r="S361" s="6" t="str">
        <f t="shared" si="82"/>
        <v/>
      </c>
      <c r="T361" s="6" t="str">
        <f t="shared" si="83"/>
        <v/>
      </c>
      <c r="U361" s="6" t="str">
        <f t="shared" si="84"/>
        <v/>
      </c>
      <c r="V361" s="6">
        <f t="shared" si="85"/>
        <v>7</v>
      </c>
      <c r="W361" s="6" t="str">
        <f t="shared" si="86"/>
        <v/>
      </c>
      <c r="X361" s="6" t="str">
        <f t="shared" si="87"/>
        <v/>
      </c>
      <c r="Y361" s="6" t="str">
        <f t="shared" si="88"/>
        <v/>
      </c>
      <c r="Z361" s="6" t="str" cm="1">
        <f t="array" ref="Z361">_xlfn.IFS(OR(AND(F361=2,G361=7,J361&lt;&gt;""),AND(F361=5,G361=9,H361&gt;=1,I361=8,J361=""),AND(F361=5,G361=9,I361="",J361&lt;&gt;"")),"♭",AND(G361=7,K361="+"),"♯",TRUE,"")</f>
        <v/>
      </c>
      <c r="AA361" s="6" t="str">
        <f t="shared" si="89"/>
        <v/>
      </c>
      <c r="AC361" s="6" t="str">
        <f t="shared" si="91"/>
        <v/>
      </c>
      <c r="AD361" s="6" t="str">
        <f t="shared" si="92"/>
        <v/>
      </c>
      <c r="AE361" s="6" t="str">
        <f t="shared" si="90"/>
        <v>/</v>
      </c>
      <c r="AF361" s="6" cm="1">
        <f t="array" aca="1" ref="AF361" ca="1">IF(AE361="/",INDEX(INDIRECT(C361&amp;IF(J361="","_dur","_moll")),F361+H361*2+IF(AND(G361=7,H361=2,K361="+"),-2),IF(E361="",1,E361)+IF(AND(G361=7,H361=2,K361="+"),2)),"")</f>
        <v>0</v>
      </c>
      <c r="AL361" s="7" t="str" cm="1">
        <f t="array" aca="1" ref="AL361" ca="1">_xlfn.IFS(M361="x","",AK361&lt;&gt;"",AK361,TRUE,_xlfn.TEXTJOIN("",TRUE,Q361:AJ361))</f>
        <v/>
      </c>
    </row>
    <row r="362" spans="1:38" ht="16.5" customHeight="1" x14ac:dyDescent="0.4">
      <c r="A362" s="6">
        <v>0</v>
      </c>
      <c r="C362" s="7" t="str">
        <f t="shared" ca="1" si="78"/>
        <v>C</v>
      </c>
      <c r="D362" s="7" t="str">
        <f t="shared" si="79"/>
        <v>dur</v>
      </c>
      <c r="E362" s="6">
        <v>4</v>
      </c>
      <c r="F362" s="6">
        <v>5</v>
      </c>
      <c r="G362" s="6">
        <v>7</v>
      </c>
      <c r="H362" s="6">
        <v>1</v>
      </c>
      <c r="J362" s="6">
        <v>0</v>
      </c>
      <c r="M362" s="6" t="s">
        <v>49</v>
      </c>
      <c r="P362" s="7" t="str">
        <f t="shared" si="80"/>
        <v/>
      </c>
      <c r="Q362" s="6" t="str" cm="1">
        <f t="array" aca="1" ref="Q362" ca="1">INDEX(INDIRECT(C362&amp;IF(J362="","_dur","_moll")),F362+IF(I362=8,2),IF(E362="",1,E362))</f>
        <v>C</v>
      </c>
      <c r="R362" s="6" t="str">
        <f t="shared" si="81"/>
        <v/>
      </c>
      <c r="S362" s="6" t="str">
        <f t="shared" si="82"/>
        <v/>
      </c>
      <c r="T362" s="6" t="str">
        <f t="shared" si="83"/>
        <v/>
      </c>
      <c r="U362" s="6" t="str">
        <f t="shared" si="84"/>
        <v/>
      </c>
      <c r="V362" s="6">
        <f t="shared" si="85"/>
        <v>7</v>
      </c>
      <c r="W362" s="6" t="str">
        <f t="shared" si="86"/>
        <v/>
      </c>
      <c r="X362" s="6" t="str">
        <f t="shared" si="87"/>
        <v/>
      </c>
      <c r="Y362" s="6" t="str">
        <f t="shared" si="88"/>
        <v/>
      </c>
      <c r="Z362" s="6" t="str" cm="1">
        <f t="array" ref="Z362">_xlfn.IFS(OR(AND(F362=2,G362=7,J362&lt;&gt;""),AND(F362=5,G362=9,H362&gt;=1,I362=8,J362=""),AND(F362=5,G362=9,I362="",J362&lt;&gt;"")),"♭",AND(G362=7,K362="+"),"♯",TRUE,"")</f>
        <v/>
      </c>
      <c r="AA362" s="6" t="str">
        <f t="shared" si="89"/>
        <v/>
      </c>
      <c r="AC362" s="6" t="str">
        <f t="shared" si="91"/>
        <v/>
      </c>
      <c r="AD362" s="6" t="str">
        <f t="shared" si="92"/>
        <v/>
      </c>
      <c r="AE362" s="6" t="str">
        <f t="shared" si="90"/>
        <v>/</v>
      </c>
      <c r="AF362" s="6" t="str" cm="1">
        <f t="array" aca="1" ref="AF362" ca="1">IF(AE362="/",INDEX(INDIRECT(C362&amp;IF(J362="","_dur","_moll")),F362+H362*2+IF(AND(G362=7,H362=2,K362="+"),-2),IF(E362="",1,E362)+IF(AND(G362=7,H362=2,K362="+"),2)),"")</f>
        <v>E</v>
      </c>
      <c r="AL362" s="7" t="str" cm="1">
        <f t="array" aca="1" ref="AL362" ca="1">_xlfn.IFS(M362="x","",AK362&lt;&gt;"",AK362,TRUE,_xlfn.TEXTJOIN("",TRUE,Q362:AJ362))</f>
        <v/>
      </c>
    </row>
    <row r="363" spans="1:38" ht="16.5" customHeight="1" x14ac:dyDescent="0.4">
      <c r="A363" s="6">
        <v>0</v>
      </c>
      <c r="C363" s="7" t="str">
        <f t="shared" ca="1" si="78"/>
        <v>C</v>
      </c>
      <c r="D363" s="7" t="str">
        <f t="shared" si="79"/>
        <v>dur</v>
      </c>
      <c r="E363" s="6">
        <v>5</v>
      </c>
      <c r="F363" s="6">
        <v>5</v>
      </c>
      <c r="G363" s="6">
        <v>7</v>
      </c>
      <c r="H363" s="6">
        <v>1</v>
      </c>
      <c r="J363" s="6">
        <v>0</v>
      </c>
      <c r="M363" s="6" t="s">
        <v>49</v>
      </c>
      <c r="P363" s="7" t="str">
        <f t="shared" si="80"/>
        <v/>
      </c>
      <c r="Q363" s="6" t="str" cm="1">
        <f t="array" aca="1" ref="Q363" ca="1">INDEX(INDIRECT(C363&amp;IF(J363="","_dur","_moll")),F363+IF(I363=8,2),IF(E363="",1,E363))</f>
        <v>D</v>
      </c>
      <c r="R363" s="6" t="str">
        <f t="shared" si="81"/>
        <v/>
      </c>
      <c r="S363" s="6" t="str">
        <f t="shared" si="82"/>
        <v/>
      </c>
      <c r="T363" s="6" t="str">
        <f t="shared" si="83"/>
        <v/>
      </c>
      <c r="U363" s="6" t="str">
        <f t="shared" si="84"/>
        <v/>
      </c>
      <c r="V363" s="6">
        <f t="shared" si="85"/>
        <v>7</v>
      </c>
      <c r="W363" s="6" t="str">
        <f t="shared" si="86"/>
        <v/>
      </c>
      <c r="X363" s="6" t="str">
        <f t="shared" si="87"/>
        <v/>
      </c>
      <c r="Y363" s="6" t="str">
        <f t="shared" si="88"/>
        <v/>
      </c>
      <c r="Z363" s="6" t="str" cm="1">
        <f t="array" ref="Z363">_xlfn.IFS(OR(AND(F363=2,G363=7,J363&lt;&gt;""),AND(F363=5,G363=9,H363&gt;=1,I363=8,J363=""),AND(F363=5,G363=9,I363="",J363&lt;&gt;"")),"♭",AND(G363=7,K363="+"),"♯",TRUE,"")</f>
        <v/>
      </c>
      <c r="AA363" s="6" t="str">
        <f t="shared" si="89"/>
        <v/>
      </c>
      <c r="AC363" s="6" t="str">
        <f t="shared" si="91"/>
        <v/>
      </c>
      <c r="AD363" s="6" t="str">
        <f t="shared" si="92"/>
        <v/>
      </c>
      <c r="AE363" s="6" t="str">
        <f t="shared" si="90"/>
        <v>/</v>
      </c>
      <c r="AF363" s="6" t="str" cm="1">
        <f t="array" aca="1" ref="AF363" ca="1">IF(AE363="/",INDEX(INDIRECT(C363&amp;IF(J363="","_dur","_moll")),F363+H363*2+IF(AND(G363=7,H363=2,K363="+"),-2),IF(E363="",1,E363)+IF(AND(G363=7,H363=2,K363="+"),2)),"")</f>
        <v>F♯</v>
      </c>
      <c r="AL363" s="7" t="str" cm="1">
        <f t="array" aca="1" ref="AL363" ca="1">_xlfn.IFS(M363="x","",AK363&lt;&gt;"",AK363,TRUE,_xlfn.TEXTJOIN("",TRUE,Q363:AJ363))</f>
        <v/>
      </c>
    </row>
    <row r="364" spans="1:38" ht="16.5" customHeight="1" x14ac:dyDescent="0.4">
      <c r="A364" s="6">
        <v>0</v>
      </c>
      <c r="C364" s="7" t="str">
        <f t="shared" ca="1" si="78"/>
        <v>C</v>
      </c>
      <c r="D364" s="7" t="str">
        <f t="shared" si="79"/>
        <v>dur</v>
      </c>
      <c r="E364" s="6">
        <v>6</v>
      </c>
      <c r="F364" s="6">
        <v>5</v>
      </c>
      <c r="G364" s="6">
        <v>7</v>
      </c>
      <c r="H364" s="6">
        <v>1</v>
      </c>
      <c r="J364" s="6">
        <v>0</v>
      </c>
      <c r="M364" s="6" t="s">
        <v>49</v>
      </c>
      <c r="P364" s="7" t="str">
        <f t="shared" si="80"/>
        <v/>
      </c>
      <c r="Q364" s="6" t="str" cm="1">
        <f t="array" aca="1" ref="Q364" ca="1">INDEX(INDIRECT(C364&amp;IF(J364="","_dur","_moll")),F364+IF(I364=8,2),IF(E364="",1,E364))</f>
        <v>E♭</v>
      </c>
      <c r="R364" s="6" t="str">
        <f t="shared" si="81"/>
        <v/>
      </c>
      <c r="S364" s="6" t="str">
        <f t="shared" si="82"/>
        <v/>
      </c>
      <c r="T364" s="6" t="str">
        <f t="shared" si="83"/>
        <v/>
      </c>
      <c r="U364" s="6" t="str">
        <f t="shared" si="84"/>
        <v/>
      </c>
      <c r="V364" s="6">
        <f t="shared" si="85"/>
        <v>7</v>
      </c>
      <c r="W364" s="6" t="str">
        <f t="shared" si="86"/>
        <v/>
      </c>
      <c r="X364" s="6" t="str">
        <f t="shared" si="87"/>
        <v/>
      </c>
      <c r="Y364" s="6" t="str">
        <f t="shared" si="88"/>
        <v/>
      </c>
      <c r="Z364" s="6" t="str" cm="1">
        <f t="array" ref="Z364">_xlfn.IFS(OR(AND(F364=2,G364=7,J364&lt;&gt;""),AND(F364=5,G364=9,H364&gt;=1,I364=8,J364=""),AND(F364=5,G364=9,I364="",J364&lt;&gt;"")),"♭",AND(G364=7,K364="+"),"♯",TRUE,"")</f>
        <v/>
      </c>
      <c r="AA364" s="6" t="str">
        <f t="shared" si="89"/>
        <v/>
      </c>
      <c r="AC364" s="6" t="str">
        <f t="shared" si="91"/>
        <v/>
      </c>
      <c r="AD364" s="6" t="str">
        <f t="shared" si="92"/>
        <v/>
      </c>
      <c r="AE364" s="6" t="str">
        <f t="shared" si="90"/>
        <v>/</v>
      </c>
      <c r="AF364" s="6" t="str" cm="1">
        <f t="array" aca="1" ref="AF364" ca="1">IF(AE364="/",INDEX(INDIRECT(C364&amp;IF(J364="","_dur","_moll")),F364+H364*2+IF(AND(G364=7,H364=2,K364="+"),-2),IF(E364="",1,E364)+IF(AND(G364=7,H364=2,K364="+"),2)),"")</f>
        <v>G</v>
      </c>
      <c r="AL364" s="7" t="str" cm="1">
        <f t="array" aca="1" ref="AL364" ca="1">_xlfn.IFS(M364="x","",AK364&lt;&gt;"",AK364,TRUE,_xlfn.TEXTJOIN("",TRUE,Q364:AJ364))</f>
        <v/>
      </c>
    </row>
    <row r="365" spans="1:38" ht="16.5" customHeight="1" x14ac:dyDescent="0.4">
      <c r="A365" s="6">
        <v>0</v>
      </c>
      <c r="C365" s="7" t="str">
        <f t="shared" ca="1" si="78"/>
        <v>C</v>
      </c>
      <c r="D365" s="7" t="str">
        <f t="shared" si="79"/>
        <v>dur</v>
      </c>
      <c r="E365" s="6">
        <v>7</v>
      </c>
      <c r="F365" s="6">
        <v>5</v>
      </c>
      <c r="G365" s="6">
        <v>7</v>
      </c>
      <c r="H365" s="6">
        <v>1</v>
      </c>
      <c r="J365" s="6">
        <v>0</v>
      </c>
      <c r="M365" s="6" t="s">
        <v>49</v>
      </c>
      <c r="P365" s="7" t="str">
        <f t="shared" si="80"/>
        <v/>
      </c>
      <c r="Q365" s="6" t="e" cm="1">
        <f t="array" aca="1" ref="Q365" ca="1">INDEX(INDIRECT(C365&amp;IF(J365="","_dur","_moll")),F365+IF(I365=8,2),IF(E365="",1,E365))</f>
        <v>#REF!</v>
      </c>
      <c r="R365" s="6" t="str">
        <f t="shared" si="81"/>
        <v/>
      </c>
      <c r="S365" s="6" t="str">
        <f t="shared" si="82"/>
        <v/>
      </c>
      <c r="T365" s="6" t="str">
        <f t="shared" si="83"/>
        <v/>
      </c>
      <c r="U365" s="6" t="str">
        <f t="shared" si="84"/>
        <v/>
      </c>
      <c r="V365" s="6">
        <f t="shared" si="85"/>
        <v>7</v>
      </c>
      <c r="W365" s="6" t="str">
        <f t="shared" si="86"/>
        <v/>
      </c>
      <c r="X365" s="6" t="str">
        <f t="shared" si="87"/>
        <v/>
      </c>
      <c r="Y365" s="6" t="str">
        <f t="shared" si="88"/>
        <v/>
      </c>
      <c r="Z365" s="6" t="str" cm="1">
        <f t="array" ref="Z365">_xlfn.IFS(OR(AND(F365=2,G365=7,J365&lt;&gt;""),AND(F365=5,G365=9,H365&gt;=1,I365=8,J365=""),AND(F365=5,G365=9,I365="",J365&lt;&gt;"")),"♭",AND(G365=7,K365="+"),"♯",TRUE,"")</f>
        <v/>
      </c>
      <c r="AA365" s="6" t="str">
        <f t="shared" si="89"/>
        <v/>
      </c>
      <c r="AC365" s="6" t="str">
        <f t="shared" si="91"/>
        <v/>
      </c>
      <c r="AD365" s="6" t="str">
        <f t="shared" si="92"/>
        <v/>
      </c>
      <c r="AE365" s="6" t="str">
        <f t="shared" si="90"/>
        <v>/</v>
      </c>
      <c r="AF365" s="6" t="e" cm="1">
        <f t="array" aca="1" ref="AF365" ca="1">IF(AE365="/",INDEX(INDIRECT(C365&amp;IF(J365="","_dur","_moll")),F365+H365*2+IF(AND(G365=7,H365=2,K365="+"),-2),IF(E365="",1,E365)+IF(AND(G365=7,H365=2,K365="+"),2)),"")</f>
        <v>#REF!</v>
      </c>
      <c r="AL365" s="7" t="str" cm="1">
        <f t="array" aca="1" ref="AL365" ca="1">_xlfn.IFS(M365="x","",AK365&lt;&gt;"",AK365,TRUE,_xlfn.TEXTJOIN("",TRUE,Q365:AJ365))</f>
        <v/>
      </c>
    </row>
    <row r="366" spans="1:38" ht="16.5" customHeight="1" x14ac:dyDescent="0.4">
      <c r="A366" s="6">
        <v>0</v>
      </c>
      <c r="C366" s="7" t="str">
        <f t="shared" ca="1" si="78"/>
        <v>C</v>
      </c>
      <c r="D366" s="7" t="str">
        <f t="shared" si="79"/>
        <v>dur</v>
      </c>
      <c r="E366" s="6">
        <v>1</v>
      </c>
      <c r="F366" s="6">
        <v>5</v>
      </c>
      <c r="G366" s="6">
        <v>7</v>
      </c>
      <c r="H366" s="6">
        <v>2</v>
      </c>
      <c r="J366" s="6">
        <v>0</v>
      </c>
      <c r="M366" s="6" t="s">
        <v>49</v>
      </c>
      <c r="P366" s="7" t="str">
        <f t="shared" si="80"/>
        <v/>
      </c>
      <c r="Q366" s="6" t="str" cm="1">
        <f t="array" aca="1" ref="Q366" ca="1">INDEX(INDIRECT(C366&amp;IF(J366="","_dur","_moll")),F366+IF(I366=8,2),IF(E366="",1,E366))</f>
        <v>G</v>
      </c>
      <c r="R366" s="6" t="str">
        <f t="shared" si="81"/>
        <v/>
      </c>
      <c r="S366" s="6" t="str">
        <f t="shared" si="82"/>
        <v/>
      </c>
      <c r="T366" s="6" t="str">
        <f t="shared" si="83"/>
        <v/>
      </c>
      <c r="U366" s="6" t="str">
        <f t="shared" si="84"/>
        <v/>
      </c>
      <c r="V366" s="6">
        <f t="shared" si="85"/>
        <v>7</v>
      </c>
      <c r="W366" s="6" t="str">
        <f t="shared" si="86"/>
        <v/>
      </c>
      <c r="X366" s="6" t="str">
        <f t="shared" si="87"/>
        <v/>
      </c>
      <c r="Y366" s="6" t="str">
        <f t="shared" si="88"/>
        <v/>
      </c>
      <c r="Z366" s="6" t="str" cm="1">
        <f t="array" ref="Z366">_xlfn.IFS(OR(AND(F366=2,G366=7,J366&lt;&gt;""),AND(F366=5,G366=9,H366&gt;=1,I366=8,J366=""),AND(F366=5,G366=9,I366="",J366&lt;&gt;"")),"♭",AND(G366=7,K366="+"),"♯",TRUE,"")</f>
        <v/>
      </c>
      <c r="AA366" s="6" t="str">
        <f t="shared" si="89"/>
        <v/>
      </c>
      <c r="AC366" s="6" t="str">
        <f t="shared" si="91"/>
        <v/>
      </c>
      <c r="AD366" s="6" t="str">
        <f t="shared" si="92"/>
        <v/>
      </c>
      <c r="AE366" s="6" t="str">
        <f t="shared" si="90"/>
        <v>/</v>
      </c>
      <c r="AF366" s="6" t="str" cm="1">
        <f t="array" aca="1" ref="AF366" ca="1">IF(AE366="/",INDEX(INDIRECT(C366&amp;IF(J366="","_dur","_moll")),F366+H366*2+IF(AND(G366=7,H366=2,K366="+"),-2),IF(E366="",1,E366)+IF(AND(G366=7,H366=2,K366="+"),2)),"")</f>
        <v>D</v>
      </c>
      <c r="AL366" s="7" t="str" cm="1">
        <f t="array" aca="1" ref="AL366" ca="1">_xlfn.IFS(M366="x","",AK366&lt;&gt;"",AK366,TRUE,_xlfn.TEXTJOIN("",TRUE,Q366:AJ366))</f>
        <v/>
      </c>
    </row>
    <row r="367" spans="1:38" ht="16.5" customHeight="1" x14ac:dyDescent="0.4">
      <c r="A367" s="6">
        <v>0</v>
      </c>
      <c r="C367" s="7" t="str">
        <f t="shared" ca="1" si="78"/>
        <v>C</v>
      </c>
      <c r="D367" s="7" t="str">
        <f t="shared" si="79"/>
        <v>dur</v>
      </c>
      <c r="E367" s="6">
        <v>2</v>
      </c>
      <c r="F367" s="6">
        <v>5</v>
      </c>
      <c r="G367" s="6">
        <v>7</v>
      </c>
      <c r="H367" s="6">
        <v>2</v>
      </c>
      <c r="J367" s="6">
        <v>0</v>
      </c>
      <c r="M367" s="6" t="s">
        <v>49</v>
      </c>
      <c r="P367" s="7" t="str">
        <f t="shared" si="80"/>
        <v/>
      </c>
      <c r="Q367" s="6" cm="1">
        <f t="array" aca="1" ref="Q367" ca="1">INDEX(INDIRECT(C367&amp;IF(J367="","_dur","_moll")),F367+IF(I367=8,2),IF(E367="",1,E367))</f>
        <v>0</v>
      </c>
      <c r="R367" s="6" t="str">
        <f t="shared" si="81"/>
        <v/>
      </c>
      <c r="S367" s="6" t="str">
        <f t="shared" si="82"/>
        <v/>
      </c>
      <c r="T367" s="6" t="str">
        <f t="shared" si="83"/>
        <v/>
      </c>
      <c r="U367" s="6" t="str">
        <f t="shared" si="84"/>
        <v/>
      </c>
      <c r="V367" s="6">
        <f t="shared" si="85"/>
        <v>7</v>
      </c>
      <c r="W367" s="6" t="str">
        <f t="shared" si="86"/>
        <v/>
      </c>
      <c r="X367" s="6" t="str">
        <f t="shared" si="87"/>
        <v/>
      </c>
      <c r="Y367" s="6" t="str">
        <f t="shared" si="88"/>
        <v/>
      </c>
      <c r="Z367" s="6" t="str" cm="1">
        <f t="array" ref="Z367">_xlfn.IFS(OR(AND(F367=2,G367=7,J367&lt;&gt;""),AND(F367=5,G367=9,H367&gt;=1,I367=8,J367=""),AND(F367=5,G367=9,I367="",J367&lt;&gt;"")),"♭",AND(G367=7,K367="+"),"♯",TRUE,"")</f>
        <v/>
      </c>
      <c r="AA367" s="6" t="str">
        <f t="shared" si="89"/>
        <v/>
      </c>
      <c r="AC367" s="6" t="str">
        <f t="shared" si="91"/>
        <v/>
      </c>
      <c r="AD367" s="6" t="str">
        <f t="shared" si="92"/>
        <v/>
      </c>
      <c r="AE367" s="6" t="str">
        <f t="shared" si="90"/>
        <v>/</v>
      </c>
      <c r="AF367" s="6" cm="1">
        <f t="array" aca="1" ref="AF367" ca="1">IF(AE367="/",INDEX(INDIRECT(C367&amp;IF(J367="","_dur","_moll")),F367+H367*2+IF(AND(G367=7,H367=2,K367="+"),-2),IF(E367="",1,E367)+IF(AND(G367=7,H367=2,K367="+"),2)),"")</f>
        <v>0</v>
      </c>
      <c r="AL367" s="7" t="str" cm="1">
        <f t="array" aca="1" ref="AL367" ca="1">_xlfn.IFS(M367="x","",AK367&lt;&gt;"",AK367,TRUE,_xlfn.TEXTJOIN("",TRUE,Q367:AJ367))</f>
        <v/>
      </c>
    </row>
    <row r="368" spans="1:38" ht="16.5" customHeight="1" x14ac:dyDescent="0.4">
      <c r="A368" s="6">
        <v>0</v>
      </c>
      <c r="C368" s="7" t="str">
        <f t="shared" ca="1" si="78"/>
        <v>C</v>
      </c>
      <c r="D368" s="7" t="str">
        <f t="shared" si="79"/>
        <v>dur</v>
      </c>
      <c r="E368" s="6">
        <v>3</v>
      </c>
      <c r="F368" s="6">
        <v>5</v>
      </c>
      <c r="G368" s="6">
        <v>7</v>
      </c>
      <c r="H368" s="6">
        <v>2</v>
      </c>
      <c r="J368" s="6">
        <v>0</v>
      </c>
      <c r="M368" s="6" t="s">
        <v>49</v>
      </c>
      <c r="P368" s="7" t="str">
        <f t="shared" si="80"/>
        <v/>
      </c>
      <c r="Q368" s="6" cm="1">
        <f t="array" aca="1" ref="Q368" ca="1">INDEX(INDIRECT(C368&amp;IF(J368="","_dur","_moll")),F368+IF(I368=8,2),IF(E368="",1,E368))</f>
        <v>0</v>
      </c>
      <c r="R368" s="6" t="str">
        <f t="shared" si="81"/>
        <v/>
      </c>
      <c r="S368" s="6" t="str">
        <f t="shared" si="82"/>
        <v/>
      </c>
      <c r="T368" s="6" t="str">
        <f t="shared" si="83"/>
        <v/>
      </c>
      <c r="U368" s="6" t="str">
        <f t="shared" si="84"/>
        <v/>
      </c>
      <c r="V368" s="6">
        <f t="shared" si="85"/>
        <v>7</v>
      </c>
      <c r="W368" s="6" t="str">
        <f t="shared" si="86"/>
        <v/>
      </c>
      <c r="X368" s="6" t="str">
        <f t="shared" si="87"/>
        <v/>
      </c>
      <c r="Y368" s="6" t="str">
        <f t="shared" si="88"/>
        <v/>
      </c>
      <c r="Z368" s="6" t="str" cm="1">
        <f t="array" ref="Z368">_xlfn.IFS(OR(AND(F368=2,G368=7,J368&lt;&gt;""),AND(F368=5,G368=9,H368&gt;=1,I368=8,J368=""),AND(F368=5,G368=9,I368="",J368&lt;&gt;"")),"♭",AND(G368=7,K368="+"),"♯",TRUE,"")</f>
        <v/>
      </c>
      <c r="AA368" s="6" t="str">
        <f t="shared" si="89"/>
        <v/>
      </c>
      <c r="AC368" s="6" t="str">
        <f t="shared" si="91"/>
        <v/>
      </c>
      <c r="AD368" s="6" t="str">
        <f t="shared" si="92"/>
        <v/>
      </c>
      <c r="AE368" s="6" t="str">
        <f t="shared" si="90"/>
        <v>/</v>
      </c>
      <c r="AF368" s="6" cm="1">
        <f t="array" aca="1" ref="AF368" ca="1">IF(AE368="/",INDEX(INDIRECT(C368&amp;IF(J368="","_dur","_moll")),F368+H368*2+IF(AND(G368=7,H368=2,K368="+"),-2),IF(E368="",1,E368)+IF(AND(G368=7,H368=2,K368="+"),2)),"")</f>
        <v>0</v>
      </c>
      <c r="AL368" s="7" t="str" cm="1">
        <f t="array" aca="1" ref="AL368" ca="1">_xlfn.IFS(M368="x","",AK368&lt;&gt;"",AK368,TRUE,_xlfn.TEXTJOIN("",TRUE,Q368:AJ368))</f>
        <v/>
      </c>
    </row>
    <row r="369" spans="1:38" ht="16.5" customHeight="1" x14ac:dyDescent="0.4">
      <c r="A369" s="6">
        <v>0</v>
      </c>
      <c r="C369" s="7" t="str">
        <f t="shared" ca="1" si="78"/>
        <v>C</v>
      </c>
      <c r="D369" s="7" t="str">
        <f t="shared" si="79"/>
        <v>dur</v>
      </c>
      <c r="E369" s="6">
        <v>4</v>
      </c>
      <c r="F369" s="6">
        <v>5</v>
      </c>
      <c r="G369" s="6">
        <v>7</v>
      </c>
      <c r="H369" s="6">
        <v>2</v>
      </c>
      <c r="J369" s="6">
        <v>0</v>
      </c>
      <c r="M369" s="6" t="s">
        <v>49</v>
      </c>
      <c r="P369" s="7" t="str">
        <f t="shared" si="80"/>
        <v/>
      </c>
      <c r="Q369" s="6" t="str" cm="1">
        <f t="array" aca="1" ref="Q369" ca="1">INDEX(INDIRECT(C369&amp;IF(J369="","_dur","_moll")),F369+IF(I369=8,2),IF(E369="",1,E369))</f>
        <v>C</v>
      </c>
      <c r="R369" s="6" t="str">
        <f t="shared" si="81"/>
        <v/>
      </c>
      <c r="S369" s="6" t="str">
        <f t="shared" si="82"/>
        <v/>
      </c>
      <c r="T369" s="6" t="str">
        <f t="shared" si="83"/>
        <v/>
      </c>
      <c r="U369" s="6" t="str">
        <f t="shared" si="84"/>
        <v/>
      </c>
      <c r="V369" s="6">
        <f t="shared" si="85"/>
        <v>7</v>
      </c>
      <c r="W369" s="6" t="str">
        <f t="shared" si="86"/>
        <v/>
      </c>
      <c r="X369" s="6" t="str">
        <f t="shared" si="87"/>
        <v/>
      </c>
      <c r="Y369" s="6" t="str">
        <f t="shared" si="88"/>
        <v/>
      </c>
      <c r="Z369" s="6" t="str" cm="1">
        <f t="array" ref="Z369">_xlfn.IFS(OR(AND(F369=2,G369=7,J369&lt;&gt;""),AND(F369=5,G369=9,H369&gt;=1,I369=8,J369=""),AND(F369=5,G369=9,I369="",J369&lt;&gt;"")),"♭",AND(G369=7,K369="+"),"♯",TRUE,"")</f>
        <v/>
      </c>
      <c r="AA369" s="6" t="str">
        <f t="shared" si="89"/>
        <v/>
      </c>
      <c r="AC369" s="6" t="str">
        <f t="shared" si="91"/>
        <v/>
      </c>
      <c r="AD369" s="6" t="str">
        <f t="shared" si="92"/>
        <v/>
      </c>
      <c r="AE369" s="6" t="str">
        <f t="shared" si="90"/>
        <v>/</v>
      </c>
      <c r="AF369" s="6" t="str" cm="1">
        <f t="array" aca="1" ref="AF369" ca="1">IF(AE369="/",INDEX(INDIRECT(C369&amp;IF(J369="","_dur","_moll")),F369+H369*2+IF(AND(G369=7,H369=2,K369="+"),-2),IF(E369="",1,E369)+IF(AND(G369=7,H369=2,K369="+"),2)),"")</f>
        <v>G</v>
      </c>
      <c r="AL369" s="7" t="str" cm="1">
        <f t="array" aca="1" ref="AL369" ca="1">_xlfn.IFS(M369="x","",AK369&lt;&gt;"",AK369,TRUE,_xlfn.TEXTJOIN("",TRUE,Q369:AJ369))</f>
        <v/>
      </c>
    </row>
    <row r="370" spans="1:38" ht="16.5" customHeight="1" x14ac:dyDescent="0.4">
      <c r="A370" s="6">
        <v>0</v>
      </c>
      <c r="C370" s="7" t="str">
        <f t="shared" ca="1" si="78"/>
        <v>C</v>
      </c>
      <c r="D370" s="7" t="str">
        <f t="shared" si="79"/>
        <v>dur</v>
      </c>
      <c r="E370" s="6">
        <v>5</v>
      </c>
      <c r="F370" s="6">
        <v>5</v>
      </c>
      <c r="G370" s="6">
        <v>7</v>
      </c>
      <c r="H370" s="6">
        <v>2</v>
      </c>
      <c r="J370" s="6">
        <v>0</v>
      </c>
      <c r="M370" s="6" t="s">
        <v>49</v>
      </c>
      <c r="P370" s="7" t="str">
        <f t="shared" si="80"/>
        <v/>
      </c>
      <c r="Q370" s="6" t="str" cm="1">
        <f t="array" aca="1" ref="Q370" ca="1">INDEX(INDIRECT(C370&amp;IF(J370="","_dur","_moll")),F370+IF(I370=8,2),IF(E370="",1,E370))</f>
        <v>D</v>
      </c>
      <c r="R370" s="6" t="str">
        <f t="shared" si="81"/>
        <v/>
      </c>
      <c r="S370" s="6" t="str">
        <f t="shared" si="82"/>
        <v/>
      </c>
      <c r="T370" s="6" t="str">
        <f t="shared" si="83"/>
        <v/>
      </c>
      <c r="U370" s="6" t="str">
        <f t="shared" si="84"/>
        <v/>
      </c>
      <c r="V370" s="6">
        <f t="shared" si="85"/>
        <v>7</v>
      </c>
      <c r="W370" s="6" t="str">
        <f t="shared" si="86"/>
        <v/>
      </c>
      <c r="X370" s="6" t="str">
        <f t="shared" si="87"/>
        <v/>
      </c>
      <c r="Y370" s="6" t="str">
        <f t="shared" si="88"/>
        <v/>
      </c>
      <c r="Z370" s="6" t="str" cm="1">
        <f t="array" ref="Z370">_xlfn.IFS(OR(AND(F370=2,G370=7,J370&lt;&gt;""),AND(F370=5,G370=9,H370&gt;=1,I370=8,J370=""),AND(F370=5,G370=9,I370="",J370&lt;&gt;"")),"♭",AND(G370=7,K370="+"),"♯",TRUE,"")</f>
        <v/>
      </c>
      <c r="AA370" s="6" t="str">
        <f t="shared" si="89"/>
        <v/>
      </c>
      <c r="AC370" s="6" t="str">
        <f t="shared" si="91"/>
        <v/>
      </c>
      <c r="AD370" s="6" t="str">
        <f t="shared" si="92"/>
        <v/>
      </c>
      <c r="AE370" s="6" t="str">
        <f t="shared" si="90"/>
        <v>/</v>
      </c>
      <c r="AF370" s="6" t="str" cm="1">
        <f t="array" aca="1" ref="AF370" ca="1">IF(AE370="/",INDEX(INDIRECT(C370&amp;IF(J370="","_dur","_moll")),F370+H370*2+IF(AND(G370=7,H370=2,K370="+"),-2),IF(E370="",1,E370)+IF(AND(G370=7,H370=2,K370="+"),2)),"")</f>
        <v>A</v>
      </c>
      <c r="AL370" s="7" t="str" cm="1">
        <f t="array" aca="1" ref="AL370" ca="1">_xlfn.IFS(M370="x","",AK370&lt;&gt;"",AK370,TRUE,_xlfn.TEXTJOIN("",TRUE,Q370:AJ370))</f>
        <v/>
      </c>
    </row>
    <row r="371" spans="1:38" ht="16.5" customHeight="1" x14ac:dyDescent="0.4">
      <c r="A371" s="6">
        <v>0</v>
      </c>
      <c r="C371" s="7" t="str">
        <f t="shared" ca="1" si="78"/>
        <v>C</v>
      </c>
      <c r="D371" s="7" t="str">
        <f t="shared" si="79"/>
        <v>dur</v>
      </c>
      <c r="E371" s="6">
        <v>6</v>
      </c>
      <c r="F371" s="6">
        <v>5</v>
      </c>
      <c r="G371" s="6">
        <v>7</v>
      </c>
      <c r="H371" s="6">
        <v>2</v>
      </c>
      <c r="J371" s="6">
        <v>0</v>
      </c>
      <c r="M371" s="6" t="s">
        <v>49</v>
      </c>
      <c r="P371" s="7" t="str">
        <f t="shared" si="80"/>
        <v/>
      </c>
      <c r="Q371" s="6" t="str" cm="1">
        <f t="array" aca="1" ref="Q371" ca="1">INDEX(INDIRECT(C371&amp;IF(J371="","_dur","_moll")),F371+IF(I371=8,2),IF(E371="",1,E371))</f>
        <v>E♭</v>
      </c>
      <c r="R371" s="6" t="str">
        <f t="shared" si="81"/>
        <v/>
      </c>
      <c r="S371" s="6" t="str">
        <f t="shared" si="82"/>
        <v/>
      </c>
      <c r="T371" s="6" t="str">
        <f t="shared" si="83"/>
        <v/>
      </c>
      <c r="U371" s="6" t="str">
        <f t="shared" si="84"/>
        <v/>
      </c>
      <c r="V371" s="6">
        <f t="shared" si="85"/>
        <v>7</v>
      </c>
      <c r="W371" s="6" t="str">
        <f t="shared" si="86"/>
        <v/>
      </c>
      <c r="X371" s="6" t="str">
        <f t="shared" si="87"/>
        <v/>
      </c>
      <c r="Y371" s="6" t="str">
        <f t="shared" si="88"/>
        <v/>
      </c>
      <c r="Z371" s="6" t="str" cm="1">
        <f t="array" ref="Z371">_xlfn.IFS(OR(AND(F371=2,G371=7,J371&lt;&gt;""),AND(F371=5,G371=9,H371&gt;=1,I371=8,J371=""),AND(F371=5,G371=9,I371="",J371&lt;&gt;"")),"♭",AND(G371=7,K371="+"),"♯",TRUE,"")</f>
        <v/>
      </c>
      <c r="AA371" s="6" t="str">
        <f t="shared" si="89"/>
        <v/>
      </c>
      <c r="AC371" s="6" t="str">
        <f t="shared" si="91"/>
        <v/>
      </c>
      <c r="AD371" s="6" t="str">
        <f t="shared" si="92"/>
        <v/>
      </c>
      <c r="AE371" s="6" t="str">
        <f t="shared" si="90"/>
        <v>/</v>
      </c>
      <c r="AF371" s="6" t="str" cm="1">
        <f t="array" aca="1" ref="AF371" ca="1">IF(AE371="/",INDEX(INDIRECT(C371&amp;IF(J371="","_dur","_moll")),F371+H371*2+IF(AND(G371=7,H371=2,K371="+"),-2),IF(E371="",1,E371)+IF(AND(G371=7,H371=2,K371="+"),2)),"")</f>
        <v>B♭</v>
      </c>
      <c r="AL371" s="7" t="str" cm="1">
        <f t="array" aca="1" ref="AL371" ca="1">_xlfn.IFS(M371="x","",AK371&lt;&gt;"",AK371,TRUE,_xlfn.TEXTJOIN("",TRUE,Q371:AJ371))</f>
        <v/>
      </c>
    </row>
    <row r="372" spans="1:38" ht="16.5" customHeight="1" x14ac:dyDescent="0.4">
      <c r="A372" s="6">
        <v>0</v>
      </c>
      <c r="C372" s="7" t="str">
        <f t="shared" ca="1" si="78"/>
        <v>C</v>
      </c>
      <c r="D372" s="7" t="str">
        <f t="shared" si="79"/>
        <v>dur</v>
      </c>
      <c r="E372" s="6">
        <v>7</v>
      </c>
      <c r="F372" s="6">
        <v>5</v>
      </c>
      <c r="G372" s="6">
        <v>7</v>
      </c>
      <c r="H372" s="6">
        <v>2</v>
      </c>
      <c r="J372" s="6">
        <v>0</v>
      </c>
      <c r="M372" s="6" t="s">
        <v>49</v>
      </c>
      <c r="P372" s="7" t="str">
        <f t="shared" si="80"/>
        <v/>
      </c>
      <c r="Q372" s="6" t="e" cm="1">
        <f t="array" aca="1" ref="Q372" ca="1">INDEX(INDIRECT(C372&amp;IF(J372="","_dur","_moll")),F372+IF(I372=8,2),IF(E372="",1,E372))</f>
        <v>#REF!</v>
      </c>
      <c r="R372" s="6" t="str">
        <f t="shared" si="81"/>
        <v/>
      </c>
      <c r="S372" s="6" t="str">
        <f t="shared" si="82"/>
        <v/>
      </c>
      <c r="T372" s="6" t="str">
        <f t="shared" si="83"/>
        <v/>
      </c>
      <c r="U372" s="6" t="str">
        <f t="shared" si="84"/>
        <v/>
      </c>
      <c r="V372" s="6">
        <f t="shared" si="85"/>
        <v>7</v>
      </c>
      <c r="W372" s="6" t="str">
        <f t="shared" si="86"/>
        <v/>
      </c>
      <c r="X372" s="6" t="str">
        <f t="shared" si="87"/>
        <v/>
      </c>
      <c r="Y372" s="6" t="str">
        <f t="shared" si="88"/>
        <v/>
      </c>
      <c r="Z372" s="6" t="str" cm="1">
        <f t="array" ref="Z372">_xlfn.IFS(OR(AND(F372=2,G372=7,J372&lt;&gt;""),AND(F372=5,G372=9,H372&gt;=1,I372=8,J372=""),AND(F372=5,G372=9,I372="",J372&lt;&gt;"")),"♭",AND(G372=7,K372="+"),"♯",TRUE,"")</f>
        <v/>
      </c>
      <c r="AA372" s="6" t="str">
        <f t="shared" si="89"/>
        <v/>
      </c>
      <c r="AC372" s="6" t="str">
        <f t="shared" si="91"/>
        <v/>
      </c>
      <c r="AD372" s="6" t="str">
        <f t="shared" si="92"/>
        <v/>
      </c>
      <c r="AE372" s="6" t="str">
        <f t="shared" si="90"/>
        <v>/</v>
      </c>
      <c r="AF372" s="6" t="e" cm="1">
        <f t="array" aca="1" ref="AF372" ca="1">IF(AE372="/",INDEX(INDIRECT(C372&amp;IF(J372="","_dur","_moll")),F372+H372*2+IF(AND(G372=7,H372=2,K372="+"),-2),IF(E372="",1,E372)+IF(AND(G372=7,H372=2,K372="+"),2)),"")</f>
        <v>#REF!</v>
      </c>
      <c r="AL372" s="7" t="str" cm="1">
        <f t="array" aca="1" ref="AL372" ca="1">_xlfn.IFS(M372="x","",AK372&lt;&gt;"",AK372,TRUE,_xlfn.TEXTJOIN("",TRUE,Q372:AJ372))</f>
        <v/>
      </c>
    </row>
    <row r="373" spans="1:38" ht="16.5" customHeight="1" x14ac:dyDescent="0.4">
      <c r="A373" s="6">
        <v>0</v>
      </c>
      <c r="C373" s="7" t="str">
        <f t="shared" ca="1" si="78"/>
        <v>C</v>
      </c>
      <c r="D373" s="7" t="str">
        <f t="shared" si="79"/>
        <v>dur</v>
      </c>
      <c r="E373" s="6">
        <v>1</v>
      </c>
      <c r="F373" s="6">
        <v>5</v>
      </c>
      <c r="G373" s="6">
        <v>7</v>
      </c>
      <c r="H373" s="6">
        <v>3</v>
      </c>
      <c r="J373" s="6">
        <v>0</v>
      </c>
      <c r="M373" s="6" t="s">
        <v>49</v>
      </c>
      <c r="P373" s="7" t="str">
        <f t="shared" si="80"/>
        <v/>
      </c>
      <c r="Q373" s="6" t="str" cm="1">
        <f t="array" aca="1" ref="Q373" ca="1">INDEX(INDIRECT(C373&amp;IF(J373="","_dur","_moll")),F373+IF(I373=8,2),IF(E373="",1,E373))</f>
        <v>G</v>
      </c>
      <c r="R373" s="6" t="str">
        <f t="shared" si="81"/>
        <v/>
      </c>
      <c r="S373" s="6" t="str">
        <f t="shared" si="82"/>
        <v/>
      </c>
      <c r="T373" s="6" t="str">
        <f t="shared" si="83"/>
        <v/>
      </c>
      <c r="U373" s="6" t="str">
        <f t="shared" si="84"/>
        <v/>
      </c>
      <c r="V373" s="6">
        <f t="shared" si="85"/>
        <v>7</v>
      </c>
      <c r="W373" s="6" t="str">
        <f t="shared" si="86"/>
        <v/>
      </c>
      <c r="X373" s="6" t="str">
        <f t="shared" si="87"/>
        <v/>
      </c>
      <c r="Y373" s="6" t="str">
        <f t="shared" si="88"/>
        <v/>
      </c>
      <c r="Z373" s="6" t="str" cm="1">
        <f t="array" ref="Z373">_xlfn.IFS(OR(AND(F373=2,G373=7,J373&lt;&gt;""),AND(F373=5,G373=9,H373&gt;=1,I373=8,J373=""),AND(F373=5,G373=9,I373="",J373&lt;&gt;"")),"♭",AND(G373=7,K373="+"),"♯",TRUE,"")</f>
        <v/>
      </c>
      <c r="AA373" s="6" t="str">
        <f t="shared" si="89"/>
        <v/>
      </c>
      <c r="AC373" s="6" t="str">
        <f t="shared" si="91"/>
        <v/>
      </c>
      <c r="AD373" s="6" t="str">
        <f t="shared" si="92"/>
        <v/>
      </c>
      <c r="AE373" s="6" t="str">
        <f t="shared" si="90"/>
        <v>/</v>
      </c>
      <c r="AF373" s="6" t="str" cm="1">
        <f t="array" aca="1" ref="AF373" ca="1">IF(AE373="/",INDEX(INDIRECT(C373&amp;IF(J373="","_dur","_moll")),F373+H373*2+IF(AND(G373=7,H373=2,K373="+"),-2),IF(E373="",1,E373)+IF(AND(G373=7,H373=2,K373="+"),2)),"")</f>
        <v>F</v>
      </c>
      <c r="AL373" s="7" t="str" cm="1">
        <f t="array" aca="1" ref="AL373" ca="1">_xlfn.IFS(M373="x","",AK373&lt;&gt;"",AK373,TRUE,_xlfn.TEXTJOIN("",TRUE,Q373:AJ373))</f>
        <v/>
      </c>
    </row>
    <row r="374" spans="1:38" ht="16.5" customHeight="1" x14ac:dyDescent="0.4">
      <c r="A374" s="6">
        <v>0</v>
      </c>
      <c r="C374" s="7" t="str">
        <f t="shared" ca="1" si="78"/>
        <v>C</v>
      </c>
      <c r="D374" s="7" t="str">
        <f t="shared" si="79"/>
        <v>dur</v>
      </c>
      <c r="E374" s="6">
        <v>2</v>
      </c>
      <c r="F374" s="6">
        <v>5</v>
      </c>
      <c r="G374" s="6">
        <v>7</v>
      </c>
      <c r="H374" s="6">
        <v>3</v>
      </c>
      <c r="J374" s="6">
        <v>0</v>
      </c>
      <c r="M374" s="6" t="s">
        <v>49</v>
      </c>
      <c r="P374" s="7" t="str">
        <f t="shared" si="80"/>
        <v/>
      </c>
      <c r="Q374" s="6" cm="1">
        <f t="array" aca="1" ref="Q374" ca="1">INDEX(INDIRECT(C374&amp;IF(J374="","_dur","_moll")),F374+IF(I374=8,2),IF(E374="",1,E374))</f>
        <v>0</v>
      </c>
      <c r="R374" s="6" t="str">
        <f t="shared" si="81"/>
        <v/>
      </c>
      <c r="S374" s="6" t="str">
        <f t="shared" si="82"/>
        <v/>
      </c>
      <c r="T374" s="6" t="str">
        <f t="shared" si="83"/>
        <v/>
      </c>
      <c r="U374" s="6" t="str">
        <f t="shared" si="84"/>
        <v/>
      </c>
      <c r="V374" s="6">
        <f t="shared" si="85"/>
        <v>7</v>
      </c>
      <c r="W374" s="6" t="str">
        <f t="shared" si="86"/>
        <v/>
      </c>
      <c r="X374" s="6" t="str">
        <f t="shared" si="87"/>
        <v/>
      </c>
      <c r="Y374" s="6" t="str">
        <f t="shared" si="88"/>
        <v/>
      </c>
      <c r="Z374" s="6" t="str" cm="1">
        <f t="array" ref="Z374">_xlfn.IFS(OR(AND(F374=2,G374=7,J374&lt;&gt;""),AND(F374=5,G374=9,H374&gt;=1,I374=8,J374=""),AND(F374=5,G374=9,I374="",J374&lt;&gt;"")),"♭",AND(G374=7,K374="+"),"♯",TRUE,"")</f>
        <v/>
      </c>
      <c r="AA374" s="6" t="str">
        <f t="shared" si="89"/>
        <v/>
      </c>
      <c r="AC374" s="6" t="str">
        <f t="shared" si="91"/>
        <v/>
      </c>
      <c r="AD374" s="6" t="str">
        <f t="shared" si="92"/>
        <v/>
      </c>
      <c r="AE374" s="6" t="str">
        <f t="shared" si="90"/>
        <v>/</v>
      </c>
      <c r="AF374" s="6" cm="1">
        <f t="array" aca="1" ref="AF374" ca="1">IF(AE374="/",INDEX(INDIRECT(C374&amp;IF(J374="","_dur","_moll")),F374+H374*2+IF(AND(G374=7,H374=2,K374="+"),-2),IF(E374="",1,E374)+IF(AND(G374=7,H374=2,K374="+"),2)),"")</f>
        <v>0</v>
      </c>
      <c r="AL374" s="7" t="str" cm="1">
        <f t="array" aca="1" ref="AL374" ca="1">_xlfn.IFS(M374="x","",AK374&lt;&gt;"",AK374,TRUE,_xlfn.TEXTJOIN("",TRUE,Q374:AJ374))</f>
        <v/>
      </c>
    </row>
    <row r="375" spans="1:38" ht="16.5" customHeight="1" x14ac:dyDescent="0.4">
      <c r="A375" s="6">
        <v>0</v>
      </c>
      <c r="C375" s="7" t="str">
        <f t="shared" ca="1" si="78"/>
        <v>C</v>
      </c>
      <c r="D375" s="7" t="str">
        <f t="shared" si="79"/>
        <v>dur</v>
      </c>
      <c r="E375" s="6">
        <v>3</v>
      </c>
      <c r="F375" s="6">
        <v>5</v>
      </c>
      <c r="G375" s="6">
        <v>7</v>
      </c>
      <c r="H375" s="6">
        <v>3</v>
      </c>
      <c r="J375" s="6">
        <v>0</v>
      </c>
      <c r="M375" s="6" t="s">
        <v>49</v>
      </c>
      <c r="P375" s="7" t="str">
        <f t="shared" si="80"/>
        <v/>
      </c>
      <c r="Q375" s="6" cm="1">
        <f t="array" aca="1" ref="Q375" ca="1">INDEX(INDIRECT(C375&amp;IF(J375="","_dur","_moll")),F375+IF(I375=8,2),IF(E375="",1,E375))</f>
        <v>0</v>
      </c>
      <c r="R375" s="6" t="str">
        <f t="shared" si="81"/>
        <v/>
      </c>
      <c r="S375" s="6" t="str">
        <f t="shared" si="82"/>
        <v/>
      </c>
      <c r="T375" s="6" t="str">
        <f t="shared" si="83"/>
        <v/>
      </c>
      <c r="U375" s="6" t="str">
        <f t="shared" si="84"/>
        <v/>
      </c>
      <c r="V375" s="6">
        <f t="shared" si="85"/>
        <v>7</v>
      </c>
      <c r="W375" s="6" t="str">
        <f t="shared" si="86"/>
        <v/>
      </c>
      <c r="X375" s="6" t="str">
        <f t="shared" si="87"/>
        <v/>
      </c>
      <c r="Y375" s="6" t="str">
        <f t="shared" si="88"/>
        <v/>
      </c>
      <c r="Z375" s="6" t="str" cm="1">
        <f t="array" ref="Z375">_xlfn.IFS(OR(AND(F375=2,G375=7,J375&lt;&gt;""),AND(F375=5,G375=9,H375&gt;=1,I375=8,J375=""),AND(F375=5,G375=9,I375="",J375&lt;&gt;"")),"♭",AND(G375=7,K375="+"),"♯",TRUE,"")</f>
        <v/>
      </c>
      <c r="AA375" s="6" t="str">
        <f t="shared" si="89"/>
        <v/>
      </c>
      <c r="AC375" s="6" t="str">
        <f t="shared" si="91"/>
        <v/>
      </c>
      <c r="AD375" s="6" t="str">
        <f t="shared" si="92"/>
        <v/>
      </c>
      <c r="AE375" s="6" t="str">
        <f t="shared" si="90"/>
        <v>/</v>
      </c>
      <c r="AF375" s="6" cm="1">
        <f t="array" aca="1" ref="AF375" ca="1">IF(AE375="/",INDEX(INDIRECT(C375&amp;IF(J375="","_dur","_moll")),F375+H375*2+IF(AND(G375=7,H375=2,K375="+"),-2),IF(E375="",1,E375)+IF(AND(G375=7,H375=2,K375="+"),2)),"")</f>
        <v>0</v>
      </c>
      <c r="AL375" s="7" t="str" cm="1">
        <f t="array" aca="1" ref="AL375" ca="1">_xlfn.IFS(M375="x","",AK375&lt;&gt;"",AK375,TRUE,_xlfn.TEXTJOIN("",TRUE,Q375:AJ375))</f>
        <v/>
      </c>
    </row>
    <row r="376" spans="1:38" ht="16.5" customHeight="1" x14ac:dyDescent="0.4">
      <c r="A376" s="6">
        <v>0</v>
      </c>
      <c r="C376" s="7" t="str">
        <f t="shared" ca="1" si="78"/>
        <v>C</v>
      </c>
      <c r="D376" s="7" t="str">
        <f t="shared" si="79"/>
        <v>dur</v>
      </c>
      <c r="E376" s="6">
        <v>4</v>
      </c>
      <c r="F376" s="6">
        <v>5</v>
      </c>
      <c r="G376" s="6">
        <v>7</v>
      </c>
      <c r="H376" s="6">
        <v>3</v>
      </c>
      <c r="J376" s="6">
        <v>0</v>
      </c>
      <c r="M376" s="6" t="s">
        <v>49</v>
      </c>
      <c r="P376" s="7" t="str">
        <f t="shared" si="80"/>
        <v/>
      </c>
      <c r="Q376" s="6" t="str" cm="1">
        <f t="array" aca="1" ref="Q376" ca="1">INDEX(INDIRECT(C376&amp;IF(J376="","_dur","_moll")),F376+IF(I376=8,2),IF(E376="",1,E376))</f>
        <v>C</v>
      </c>
      <c r="R376" s="6" t="str">
        <f t="shared" si="81"/>
        <v/>
      </c>
      <c r="S376" s="6" t="str">
        <f t="shared" si="82"/>
        <v/>
      </c>
      <c r="T376" s="6" t="str">
        <f t="shared" si="83"/>
        <v/>
      </c>
      <c r="U376" s="6" t="str">
        <f t="shared" si="84"/>
        <v/>
      </c>
      <c r="V376" s="6">
        <f t="shared" si="85"/>
        <v>7</v>
      </c>
      <c r="W376" s="6" t="str">
        <f t="shared" si="86"/>
        <v/>
      </c>
      <c r="X376" s="6" t="str">
        <f t="shared" si="87"/>
        <v/>
      </c>
      <c r="Y376" s="6" t="str">
        <f t="shared" si="88"/>
        <v/>
      </c>
      <c r="Z376" s="6" t="str" cm="1">
        <f t="array" ref="Z376">_xlfn.IFS(OR(AND(F376=2,G376=7,J376&lt;&gt;""),AND(F376=5,G376=9,H376&gt;=1,I376=8,J376=""),AND(F376=5,G376=9,I376="",J376&lt;&gt;"")),"♭",AND(G376=7,K376="+"),"♯",TRUE,"")</f>
        <v/>
      </c>
      <c r="AA376" s="6" t="str">
        <f t="shared" si="89"/>
        <v/>
      </c>
      <c r="AC376" s="6" t="str">
        <f t="shared" si="91"/>
        <v/>
      </c>
      <c r="AD376" s="6" t="str">
        <f t="shared" si="92"/>
        <v/>
      </c>
      <c r="AE376" s="6" t="str">
        <f t="shared" si="90"/>
        <v>/</v>
      </c>
      <c r="AF376" s="6" t="str" cm="1">
        <f t="array" aca="1" ref="AF376" ca="1">IF(AE376="/",INDEX(INDIRECT(C376&amp;IF(J376="","_dur","_moll")),F376+H376*2+IF(AND(G376=7,H376=2,K376="+"),-2),IF(E376="",1,E376)+IF(AND(G376=7,H376=2,K376="+"),2)),"")</f>
        <v>B♭</v>
      </c>
      <c r="AL376" s="7" t="str" cm="1">
        <f t="array" aca="1" ref="AL376" ca="1">_xlfn.IFS(M376="x","",AK376&lt;&gt;"",AK376,TRUE,_xlfn.TEXTJOIN("",TRUE,Q376:AJ376))</f>
        <v/>
      </c>
    </row>
    <row r="377" spans="1:38" ht="16.5" customHeight="1" x14ac:dyDescent="0.4">
      <c r="A377" s="6">
        <v>0</v>
      </c>
      <c r="C377" s="7" t="str">
        <f t="shared" ca="1" si="78"/>
        <v>C</v>
      </c>
      <c r="D377" s="7" t="str">
        <f t="shared" si="79"/>
        <v>dur</v>
      </c>
      <c r="E377" s="6">
        <v>5</v>
      </c>
      <c r="F377" s="6">
        <v>5</v>
      </c>
      <c r="G377" s="6">
        <v>7</v>
      </c>
      <c r="H377" s="6">
        <v>3</v>
      </c>
      <c r="J377" s="6">
        <v>0</v>
      </c>
      <c r="M377" s="6" t="s">
        <v>49</v>
      </c>
      <c r="P377" s="7" t="str">
        <f t="shared" si="80"/>
        <v/>
      </c>
      <c r="Q377" s="6" t="str" cm="1">
        <f t="array" aca="1" ref="Q377" ca="1">INDEX(INDIRECT(C377&amp;IF(J377="","_dur","_moll")),F377+IF(I377=8,2),IF(E377="",1,E377))</f>
        <v>D</v>
      </c>
      <c r="R377" s="6" t="str">
        <f t="shared" si="81"/>
        <v/>
      </c>
      <c r="S377" s="6" t="str">
        <f t="shared" si="82"/>
        <v/>
      </c>
      <c r="T377" s="6" t="str">
        <f t="shared" si="83"/>
        <v/>
      </c>
      <c r="U377" s="6" t="str">
        <f t="shared" si="84"/>
        <v/>
      </c>
      <c r="V377" s="6">
        <f t="shared" si="85"/>
        <v>7</v>
      </c>
      <c r="W377" s="6" t="str">
        <f t="shared" si="86"/>
        <v/>
      </c>
      <c r="X377" s="6" t="str">
        <f t="shared" si="87"/>
        <v/>
      </c>
      <c r="Y377" s="6" t="str">
        <f t="shared" si="88"/>
        <v/>
      </c>
      <c r="Z377" s="6" t="str" cm="1">
        <f t="array" ref="Z377">_xlfn.IFS(OR(AND(F377=2,G377=7,J377&lt;&gt;""),AND(F377=5,G377=9,H377&gt;=1,I377=8,J377=""),AND(F377=5,G377=9,I377="",J377&lt;&gt;"")),"♭",AND(G377=7,K377="+"),"♯",TRUE,"")</f>
        <v/>
      </c>
      <c r="AA377" s="6" t="str">
        <f t="shared" si="89"/>
        <v/>
      </c>
      <c r="AC377" s="6" t="str">
        <f t="shared" si="91"/>
        <v/>
      </c>
      <c r="AD377" s="6" t="str">
        <f t="shared" si="92"/>
        <v/>
      </c>
      <c r="AE377" s="6" t="str">
        <f t="shared" si="90"/>
        <v>/</v>
      </c>
      <c r="AF377" s="6" t="str" cm="1">
        <f t="array" aca="1" ref="AF377" ca="1">IF(AE377="/",INDEX(INDIRECT(C377&amp;IF(J377="","_dur","_moll")),F377+H377*2+IF(AND(G377=7,H377=2,K377="+"),-2),IF(E377="",1,E377)+IF(AND(G377=7,H377=2,K377="+"),2)),"")</f>
        <v>C</v>
      </c>
      <c r="AL377" s="7" t="str" cm="1">
        <f t="array" aca="1" ref="AL377" ca="1">_xlfn.IFS(M377="x","",AK377&lt;&gt;"",AK377,TRUE,_xlfn.TEXTJOIN("",TRUE,Q377:AJ377))</f>
        <v/>
      </c>
    </row>
    <row r="378" spans="1:38" ht="16.5" customHeight="1" x14ac:dyDescent="0.4">
      <c r="A378" s="6">
        <v>0</v>
      </c>
      <c r="C378" s="7" t="str">
        <f t="shared" ca="1" si="78"/>
        <v>C</v>
      </c>
      <c r="D378" s="7" t="str">
        <f t="shared" si="79"/>
        <v>dur</v>
      </c>
      <c r="E378" s="6">
        <v>6</v>
      </c>
      <c r="F378" s="6">
        <v>5</v>
      </c>
      <c r="G378" s="6">
        <v>7</v>
      </c>
      <c r="H378" s="6">
        <v>3</v>
      </c>
      <c r="J378" s="6">
        <v>0</v>
      </c>
      <c r="M378" s="6" t="s">
        <v>49</v>
      </c>
      <c r="P378" s="7" t="str">
        <f t="shared" si="80"/>
        <v/>
      </c>
      <c r="Q378" s="6" t="str" cm="1">
        <f t="array" aca="1" ref="Q378" ca="1">INDEX(INDIRECT(C378&amp;IF(J378="","_dur","_moll")),F378+IF(I378=8,2),IF(E378="",1,E378))</f>
        <v>E♭</v>
      </c>
      <c r="R378" s="6" t="str">
        <f t="shared" si="81"/>
        <v/>
      </c>
      <c r="S378" s="6" t="str">
        <f t="shared" si="82"/>
        <v/>
      </c>
      <c r="T378" s="6" t="str">
        <f t="shared" si="83"/>
        <v/>
      </c>
      <c r="U378" s="6" t="str">
        <f t="shared" si="84"/>
        <v/>
      </c>
      <c r="V378" s="6">
        <f t="shared" si="85"/>
        <v>7</v>
      </c>
      <c r="W378" s="6" t="str">
        <f t="shared" si="86"/>
        <v/>
      </c>
      <c r="X378" s="6" t="str">
        <f t="shared" si="87"/>
        <v/>
      </c>
      <c r="Y378" s="6" t="str">
        <f t="shared" si="88"/>
        <v/>
      </c>
      <c r="Z378" s="6" t="str" cm="1">
        <f t="array" ref="Z378">_xlfn.IFS(OR(AND(F378=2,G378=7,J378&lt;&gt;""),AND(F378=5,G378=9,H378&gt;=1,I378=8,J378=""),AND(F378=5,G378=9,I378="",J378&lt;&gt;"")),"♭",AND(G378=7,K378="+"),"♯",TRUE,"")</f>
        <v/>
      </c>
      <c r="AA378" s="6" t="str">
        <f t="shared" si="89"/>
        <v/>
      </c>
      <c r="AC378" s="6" t="str">
        <f t="shared" si="91"/>
        <v/>
      </c>
      <c r="AD378" s="6" t="str">
        <f t="shared" si="92"/>
        <v/>
      </c>
      <c r="AE378" s="6" t="str">
        <f t="shared" si="90"/>
        <v>/</v>
      </c>
      <c r="AF378" s="6" t="str" cm="1">
        <f t="array" aca="1" ref="AF378" ca="1">IF(AE378="/",INDEX(INDIRECT(C378&amp;IF(J378="","_dur","_moll")),F378+H378*2+IF(AND(G378=7,H378=2,K378="+"),-2),IF(E378="",1,E378)+IF(AND(G378=7,H378=2,K378="+"),2)),"")</f>
        <v>D♭</v>
      </c>
      <c r="AL378" s="7" t="str" cm="1">
        <f t="array" aca="1" ref="AL378" ca="1">_xlfn.IFS(M378="x","",AK378&lt;&gt;"",AK378,TRUE,_xlfn.TEXTJOIN("",TRUE,Q378:AJ378))</f>
        <v/>
      </c>
    </row>
    <row r="379" spans="1:38" ht="16.5" customHeight="1" x14ac:dyDescent="0.4">
      <c r="A379" s="6">
        <v>0</v>
      </c>
      <c r="C379" s="7" t="str">
        <f t="shared" ca="1" si="78"/>
        <v>C</v>
      </c>
      <c r="D379" s="7" t="str">
        <f t="shared" si="79"/>
        <v>dur</v>
      </c>
      <c r="E379" s="6">
        <v>7</v>
      </c>
      <c r="F379" s="6">
        <v>5</v>
      </c>
      <c r="G379" s="6">
        <v>7</v>
      </c>
      <c r="H379" s="6">
        <v>3</v>
      </c>
      <c r="J379" s="6">
        <v>0</v>
      </c>
      <c r="M379" s="6" t="s">
        <v>49</v>
      </c>
      <c r="P379" s="7" t="str">
        <f t="shared" si="80"/>
        <v/>
      </c>
      <c r="Q379" s="6" t="e" cm="1">
        <f t="array" aca="1" ref="Q379" ca="1">INDEX(INDIRECT(C379&amp;IF(J379="","_dur","_moll")),F379+IF(I379=8,2),IF(E379="",1,E379))</f>
        <v>#REF!</v>
      </c>
      <c r="R379" s="6" t="str">
        <f t="shared" si="81"/>
        <v/>
      </c>
      <c r="S379" s="6" t="str">
        <f t="shared" si="82"/>
        <v/>
      </c>
      <c r="T379" s="6" t="str">
        <f t="shared" si="83"/>
        <v/>
      </c>
      <c r="U379" s="6" t="str">
        <f t="shared" si="84"/>
        <v/>
      </c>
      <c r="V379" s="6">
        <f t="shared" si="85"/>
        <v>7</v>
      </c>
      <c r="W379" s="6" t="str">
        <f t="shared" si="86"/>
        <v/>
      </c>
      <c r="X379" s="6" t="str">
        <f t="shared" si="87"/>
        <v/>
      </c>
      <c r="Y379" s="6" t="str">
        <f t="shared" si="88"/>
        <v/>
      </c>
      <c r="Z379" s="6" t="str" cm="1">
        <f t="array" ref="Z379">_xlfn.IFS(OR(AND(F379=2,G379=7,J379&lt;&gt;""),AND(F379=5,G379=9,H379&gt;=1,I379=8,J379=""),AND(F379=5,G379=9,I379="",J379&lt;&gt;"")),"♭",AND(G379=7,K379="+"),"♯",TRUE,"")</f>
        <v/>
      </c>
      <c r="AA379" s="6" t="str">
        <f t="shared" si="89"/>
        <v/>
      </c>
      <c r="AC379" s="6" t="str">
        <f t="shared" si="91"/>
        <v/>
      </c>
      <c r="AD379" s="6" t="str">
        <f t="shared" si="92"/>
        <v/>
      </c>
      <c r="AE379" s="6" t="str">
        <f t="shared" si="90"/>
        <v>/</v>
      </c>
      <c r="AF379" s="6" t="e" cm="1">
        <f t="array" aca="1" ref="AF379" ca="1">IF(AE379="/",INDEX(INDIRECT(C379&amp;IF(J379="","_dur","_moll")),F379+H379*2+IF(AND(G379=7,H379=2,K379="+"),-2),IF(E379="",1,E379)+IF(AND(G379=7,H379=2,K379="+"),2)),"")</f>
        <v>#REF!</v>
      </c>
      <c r="AL379" s="7" t="str" cm="1">
        <f t="array" aca="1" ref="AL379" ca="1">_xlfn.IFS(M379="x","",AK379&lt;&gt;"",AK379,TRUE,_xlfn.TEXTJOIN("",TRUE,Q379:AJ379))</f>
        <v/>
      </c>
    </row>
    <row r="380" spans="1:38" ht="16.5" customHeight="1" x14ac:dyDescent="0.4">
      <c r="A380" s="6">
        <v>0</v>
      </c>
      <c r="C380" s="7" t="str">
        <f t="shared" ca="1" si="78"/>
        <v>C</v>
      </c>
      <c r="D380" s="7" t="str">
        <f t="shared" si="79"/>
        <v>dur</v>
      </c>
      <c r="E380" s="6">
        <v>1</v>
      </c>
      <c r="F380" s="6">
        <v>5</v>
      </c>
      <c r="G380" s="6">
        <v>7</v>
      </c>
      <c r="I380" s="6">
        <v>8</v>
      </c>
      <c r="J380" s="6">
        <v>0</v>
      </c>
      <c r="M380" s="6" t="s">
        <v>49</v>
      </c>
      <c r="P380" s="7" t="str">
        <f t="shared" si="80"/>
        <v/>
      </c>
      <c r="Q380" s="6" t="str" cm="1">
        <f t="array" aca="1" ref="Q380" ca="1">INDEX(INDIRECT(C380&amp;IF(J380="","_dur","_moll")),F380+IF(I380=8,2),IF(E380="",1,E380))</f>
        <v>B</v>
      </c>
      <c r="R380" s="6" t="str">
        <f t="shared" si="81"/>
        <v/>
      </c>
      <c r="S380" s="6" t="str">
        <f t="shared" si="82"/>
        <v/>
      </c>
      <c r="T380" s="6" t="str">
        <f t="shared" si="83"/>
        <v/>
      </c>
      <c r="U380" s="6" t="str">
        <f t="shared" si="84"/>
        <v/>
      </c>
      <c r="V380" s="6" t="str">
        <f t="shared" si="85"/>
        <v/>
      </c>
      <c r="W380" s="6" t="str">
        <f t="shared" si="86"/>
        <v/>
      </c>
      <c r="X380" s="6" t="str">
        <f t="shared" si="87"/>
        <v/>
      </c>
      <c r="Y380" s="6" t="str">
        <f t="shared" si="88"/>
        <v/>
      </c>
      <c r="Z380" s="6" t="str" cm="1">
        <f t="array" ref="Z380">_xlfn.IFS(OR(AND(F380=2,G380=7,J380&lt;&gt;""),AND(F380=5,G380=9,H380&gt;=1,I380=8,J380=""),AND(F380=5,G380=9,I380="",J380&lt;&gt;"")),"♭",AND(G380=7,K380="+"),"♯",TRUE,"")</f>
        <v/>
      </c>
      <c r="AA380" s="6" t="str">
        <f t="shared" si="89"/>
        <v/>
      </c>
      <c r="AC380" s="6" t="str">
        <f t="shared" si="91"/>
        <v/>
      </c>
      <c r="AD380" s="6" t="str">
        <f t="shared" si="92"/>
        <v/>
      </c>
      <c r="AE380" s="6" t="str">
        <f t="shared" si="90"/>
        <v/>
      </c>
      <c r="AF380" s="6" t="str" cm="1">
        <f t="array" aca="1" ref="AF380" ca="1">IF(AE380="/",INDEX(INDIRECT(C380&amp;IF(J380="","_dur","_moll")),F380+H380*2+IF(AND(G380=7,H380=2,K380="+"),-2),IF(E380="",1,E380)+IF(AND(G380=7,H380=2,K380="+"),2)),"")</f>
        <v/>
      </c>
      <c r="AL380" s="7" t="str" cm="1">
        <f t="array" aca="1" ref="AL380" ca="1">_xlfn.IFS(M380="x","",AK380&lt;&gt;"",AK380,TRUE,_xlfn.TEXTJOIN("",TRUE,Q380:AJ380))</f>
        <v/>
      </c>
    </row>
    <row r="381" spans="1:38" ht="16.5" customHeight="1" x14ac:dyDescent="0.4">
      <c r="A381" s="6">
        <v>0</v>
      </c>
      <c r="C381" s="7" t="str">
        <f t="shared" ca="1" si="78"/>
        <v>C</v>
      </c>
      <c r="D381" s="7" t="str">
        <f t="shared" si="79"/>
        <v>dur</v>
      </c>
      <c r="E381" s="6">
        <v>2</v>
      </c>
      <c r="F381" s="6">
        <v>5</v>
      </c>
      <c r="G381" s="6">
        <v>7</v>
      </c>
      <c r="I381" s="6">
        <v>8</v>
      </c>
      <c r="J381" s="6">
        <v>0</v>
      </c>
      <c r="M381" s="6" t="s">
        <v>49</v>
      </c>
      <c r="P381" s="7" t="str">
        <f t="shared" si="80"/>
        <v/>
      </c>
      <c r="Q381" s="6" cm="1">
        <f t="array" aca="1" ref="Q381" ca="1">INDEX(INDIRECT(C381&amp;IF(J381="","_dur","_moll")),F381+IF(I381=8,2),IF(E381="",1,E381))</f>
        <v>0</v>
      </c>
      <c r="R381" s="6" t="str">
        <f t="shared" si="81"/>
        <v/>
      </c>
      <c r="S381" s="6" t="str">
        <f t="shared" si="82"/>
        <v/>
      </c>
      <c r="T381" s="6" t="str">
        <f t="shared" si="83"/>
        <v/>
      </c>
      <c r="U381" s="6" t="str">
        <f t="shared" si="84"/>
        <v/>
      </c>
      <c r="V381" s="6" t="str">
        <f t="shared" si="85"/>
        <v/>
      </c>
      <c r="W381" s="6" t="str">
        <f t="shared" si="86"/>
        <v/>
      </c>
      <c r="X381" s="6" t="str">
        <f t="shared" si="87"/>
        <v/>
      </c>
      <c r="Y381" s="6" t="str">
        <f t="shared" si="88"/>
        <v/>
      </c>
      <c r="Z381" s="6" t="str" cm="1">
        <f t="array" ref="Z381">_xlfn.IFS(OR(AND(F381=2,G381=7,J381&lt;&gt;""),AND(F381=5,G381=9,H381&gt;=1,I381=8,J381=""),AND(F381=5,G381=9,I381="",J381&lt;&gt;"")),"♭",AND(G381=7,K381="+"),"♯",TRUE,"")</f>
        <v/>
      </c>
      <c r="AA381" s="6" t="str">
        <f t="shared" si="89"/>
        <v/>
      </c>
      <c r="AC381" s="6" t="str">
        <f t="shared" si="91"/>
        <v/>
      </c>
      <c r="AD381" s="6" t="str">
        <f t="shared" si="92"/>
        <v/>
      </c>
      <c r="AE381" s="6" t="str">
        <f t="shared" si="90"/>
        <v/>
      </c>
      <c r="AF381" s="6" t="str" cm="1">
        <f t="array" aca="1" ref="AF381" ca="1">IF(AE381="/",INDEX(INDIRECT(C381&amp;IF(J381="","_dur","_moll")),F381+H381*2+IF(AND(G381=7,H381=2,K381="+"),-2),IF(E381="",1,E381)+IF(AND(G381=7,H381=2,K381="+"),2)),"")</f>
        <v/>
      </c>
      <c r="AL381" s="7" t="str" cm="1">
        <f t="array" aca="1" ref="AL381" ca="1">_xlfn.IFS(M381="x","",AK381&lt;&gt;"",AK381,TRUE,_xlfn.TEXTJOIN("",TRUE,Q381:AJ381))</f>
        <v/>
      </c>
    </row>
    <row r="382" spans="1:38" ht="16.5" customHeight="1" x14ac:dyDescent="0.4">
      <c r="A382" s="6">
        <v>0</v>
      </c>
      <c r="C382" s="7" t="str">
        <f t="shared" ca="1" si="78"/>
        <v>C</v>
      </c>
      <c r="D382" s="7" t="str">
        <f t="shared" si="79"/>
        <v>dur</v>
      </c>
      <c r="E382" s="6">
        <v>3</v>
      </c>
      <c r="F382" s="6">
        <v>5</v>
      </c>
      <c r="G382" s="6">
        <v>7</v>
      </c>
      <c r="I382" s="6">
        <v>8</v>
      </c>
      <c r="J382" s="6">
        <v>0</v>
      </c>
      <c r="M382" s="6" t="s">
        <v>49</v>
      </c>
      <c r="P382" s="7" t="str">
        <f t="shared" si="80"/>
        <v/>
      </c>
      <c r="Q382" s="6" cm="1">
        <f t="array" aca="1" ref="Q382" ca="1">INDEX(INDIRECT(C382&amp;IF(J382="","_dur","_moll")),F382+IF(I382=8,2),IF(E382="",1,E382))</f>
        <v>0</v>
      </c>
      <c r="R382" s="6" t="str">
        <f t="shared" si="81"/>
        <v/>
      </c>
      <c r="S382" s="6" t="str">
        <f t="shared" si="82"/>
        <v/>
      </c>
      <c r="T382" s="6" t="str">
        <f t="shared" si="83"/>
        <v/>
      </c>
      <c r="U382" s="6" t="str">
        <f t="shared" si="84"/>
        <v/>
      </c>
      <c r="V382" s="6" t="str">
        <f t="shared" si="85"/>
        <v/>
      </c>
      <c r="W382" s="6" t="str">
        <f t="shared" si="86"/>
        <v/>
      </c>
      <c r="X382" s="6" t="str">
        <f t="shared" si="87"/>
        <v/>
      </c>
      <c r="Y382" s="6" t="str">
        <f t="shared" si="88"/>
        <v/>
      </c>
      <c r="Z382" s="6" t="str" cm="1">
        <f t="array" ref="Z382">_xlfn.IFS(OR(AND(F382=2,G382=7,J382&lt;&gt;""),AND(F382=5,G382=9,H382&gt;=1,I382=8,J382=""),AND(F382=5,G382=9,I382="",J382&lt;&gt;"")),"♭",AND(G382=7,K382="+"),"♯",TRUE,"")</f>
        <v/>
      </c>
      <c r="AA382" s="6" t="str">
        <f t="shared" si="89"/>
        <v/>
      </c>
      <c r="AC382" s="6" t="str">
        <f t="shared" si="91"/>
        <v/>
      </c>
      <c r="AD382" s="6" t="str">
        <f t="shared" si="92"/>
        <v/>
      </c>
      <c r="AE382" s="6" t="str">
        <f t="shared" si="90"/>
        <v/>
      </c>
      <c r="AF382" s="6" t="str" cm="1">
        <f t="array" aca="1" ref="AF382" ca="1">IF(AE382="/",INDEX(INDIRECT(C382&amp;IF(J382="","_dur","_moll")),F382+H382*2+IF(AND(G382=7,H382=2,K382="+"),-2),IF(E382="",1,E382)+IF(AND(G382=7,H382=2,K382="+"),2)),"")</f>
        <v/>
      </c>
      <c r="AL382" s="7" t="str" cm="1">
        <f t="array" aca="1" ref="AL382" ca="1">_xlfn.IFS(M382="x","",AK382&lt;&gt;"",AK382,TRUE,_xlfn.TEXTJOIN("",TRUE,Q382:AJ382))</f>
        <v/>
      </c>
    </row>
    <row r="383" spans="1:38" ht="16.5" customHeight="1" x14ac:dyDescent="0.4">
      <c r="A383" s="6">
        <v>0</v>
      </c>
      <c r="C383" s="7" t="str">
        <f t="shared" ca="1" si="78"/>
        <v>C</v>
      </c>
      <c r="D383" s="7" t="str">
        <f t="shared" si="79"/>
        <v>dur</v>
      </c>
      <c r="E383" s="6">
        <v>4</v>
      </c>
      <c r="F383" s="6">
        <v>5</v>
      </c>
      <c r="G383" s="6">
        <v>7</v>
      </c>
      <c r="I383" s="6">
        <v>8</v>
      </c>
      <c r="J383" s="6">
        <v>0</v>
      </c>
      <c r="M383" s="6" t="s">
        <v>49</v>
      </c>
      <c r="P383" s="7" t="str">
        <f t="shared" si="80"/>
        <v/>
      </c>
      <c r="Q383" s="6" t="str" cm="1">
        <f t="array" aca="1" ref="Q383" ca="1">INDEX(INDIRECT(C383&amp;IF(J383="","_dur","_moll")),F383+IF(I383=8,2),IF(E383="",1,E383))</f>
        <v>E</v>
      </c>
      <c r="R383" s="6" t="str">
        <f t="shared" si="81"/>
        <v/>
      </c>
      <c r="S383" s="6" t="str">
        <f t="shared" si="82"/>
        <v/>
      </c>
      <c r="T383" s="6" t="str">
        <f t="shared" si="83"/>
        <v/>
      </c>
      <c r="U383" s="6" t="str">
        <f t="shared" si="84"/>
        <v/>
      </c>
      <c r="V383" s="6" t="str">
        <f t="shared" si="85"/>
        <v/>
      </c>
      <c r="W383" s="6" t="str">
        <f t="shared" si="86"/>
        <v/>
      </c>
      <c r="X383" s="6" t="str">
        <f t="shared" si="87"/>
        <v/>
      </c>
      <c r="Y383" s="6" t="str">
        <f t="shared" si="88"/>
        <v/>
      </c>
      <c r="Z383" s="6" t="str" cm="1">
        <f t="array" ref="Z383">_xlfn.IFS(OR(AND(F383=2,G383=7,J383&lt;&gt;""),AND(F383=5,G383=9,H383&gt;=1,I383=8,J383=""),AND(F383=5,G383=9,I383="",J383&lt;&gt;"")),"♭",AND(G383=7,K383="+"),"♯",TRUE,"")</f>
        <v/>
      </c>
      <c r="AA383" s="6" t="str">
        <f t="shared" si="89"/>
        <v/>
      </c>
      <c r="AC383" s="6" t="str">
        <f t="shared" si="91"/>
        <v/>
      </c>
      <c r="AD383" s="6" t="str">
        <f t="shared" si="92"/>
        <v/>
      </c>
      <c r="AE383" s="6" t="str">
        <f t="shared" si="90"/>
        <v/>
      </c>
      <c r="AF383" s="6" t="str" cm="1">
        <f t="array" aca="1" ref="AF383" ca="1">IF(AE383="/",INDEX(INDIRECT(C383&amp;IF(J383="","_dur","_moll")),F383+H383*2+IF(AND(G383=7,H383=2,K383="+"),-2),IF(E383="",1,E383)+IF(AND(G383=7,H383=2,K383="+"),2)),"")</f>
        <v/>
      </c>
      <c r="AL383" s="7" t="str" cm="1">
        <f t="array" aca="1" ref="AL383" ca="1">_xlfn.IFS(M383="x","",AK383&lt;&gt;"",AK383,TRUE,_xlfn.TEXTJOIN("",TRUE,Q383:AJ383))</f>
        <v/>
      </c>
    </row>
    <row r="384" spans="1:38" ht="16.5" customHeight="1" x14ac:dyDescent="0.4">
      <c r="A384" s="6">
        <v>0</v>
      </c>
      <c r="C384" s="7" t="str">
        <f t="shared" ca="1" si="78"/>
        <v>C</v>
      </c>
      <c r="D384" s="7" t="str">
        <f t="shared" si="79"/>
        <v>dur</v>
      </c>
      <c r="E384" s="6">
        <v>5</v>
      </c>
      <c r="F384" s="6">
        <v>5</v>
      </c>
      <c r="G384" s="6">
        <v>7</v>
      </c>
      <c r="I384" s="6">
        <v>8</v>
      </c>
      <c r="J384" s="6">
        <v>0</v>
      </c>
      <c r="M384" s="6" t="s">
        <v>49</v>
      </c>
      <c r="P384" s="7" t="str">
        <f t="shared" si="80"/>
        <v/>
      </c>
      <c r="Q384" s="6" t="str" cm="1">
        <f t="array" aca="1" ref="Q384" ca="1">INDEX(INDIRECT(C384&amp;IF(J384="","_dur","_moll")),F384+IF(I384=8,2),IF(E384="",1,E384))</f>
        <v>F♯</v>
      </c>
      <c r="R384" s="6" t="str">
        <f t="shared" si="81"/>
        <v/>
      </c>
      <c r="S384" s="6" t="str">
        <f t="shared" si="82"/>
        <v/>
      </c>
      <c r="T384" s="6" t="str">
        <f t="shared" si="83"/>
        <v/>
      </c>
      <c r="U384" s="6" t="str">
        <f t="shared" si="84"/>
        <v/>
      </c>
      <c r="V384" s="6" t="str">
        <f t="shared" si="85"/>
        <v/>
      </c>
      <c r="W384" s="6" t="str">
        <f t="shared" si="86"/>
        <v/>
      </c>
      <c r="X384" s="6" t="str">
        <f t="shared" si="87"/>
        <v/>
      </c>
      <c r="Y384" s="6" t="str">
        <f t="shared" si="88"/>
        <v/>
      </c>
      <c r="Z384" s="6" t="str" cm="1">
        <f t="array" ref="Z384">_xlfn.IFS(OR(AND(F384=2,G384=7,J384&lt;&gt;""),AND(F384=5,G384=9,H384&gt;=1,I384=8,J384=""),AND(F384=5,G384=9,I384="",J384&lt;&gt;"")),"♭",AND(G384=7,K384="+"),"♯",TRUE,"")</f>
        <v/>
      </c>
      <c r="AA384" s="6" t="str">
        <f t="shared" si="89"/>
        <v/>
      </c>
      <c r="AC384" s="6" t="str">
        <f t="shared" si="91"/>
        <v/>
      </c>
      <c r="AD384" s="6" t="str">
        <f t="shared" si="92"/>
        <v/>
      </c>
      <c r="AE384" s="6" t="str">
        <f t="shared" si="90"/>
        <v/>
      </c>
      <c r="AF384" s="6" t="str" cm="1">
        <f t="array" aca="1" ref="AF384" ca="1">IF(AE384="/",INDEX(INDIRECT(C384&amp;IF(J384="","_dur","_moll")),F384+H384*2+IF(AND(G384=7,H384=2,K384="+"),-2),IF(E384="",1,E384)+IF(AND(G384=7,H384=2,K384="+"),2)),"")</f>
        <v/>
      </c>
      <c r="AL384" s="7" t="str" cm="1">
        <f t="array" aca="1" ref="AL384" ca="1">_xlfn.IFS(M384="x","",AK384&lt;&gt;"",AK384,TRUE,_xlfn.TEXTJOIN("",TRUE,Q384:AJ384))</f>
        <v/>
      </c>
    </row>
    <row r="385" spans="1:38" ht="16.5" customHeight="1" x14ac:dyDescent="0.4">
      <c r="A385" s="6">
        <v>0</v>
      </c>
      <c r="C385" s="7" t="str">
        <f t="shared" ca="1" si="78"/>
        <v>C</v>
      </c>
      <c r="D385" s="7" t="str">
        <f t="shared" si="79"/>
        <v>dur</v>
      </c>
      <c r="E385" s="6">
        <v>6</v>
      </c>
      <c r="F385" s="6">
        <v>5</v>
      </c>
      <c r="G385" s="6">
        <v>7</v>
      </c>
      <c r="I385" s="6">
        <v>8</v>
      </c>
      <c r="J385" s="6">
        <v>0</v>
      </c>
      <c r="M385" s="6" t="s">
        <v>49</v>
      </c>
      <c r="P385" s="7" t="str">
        <f t="shared" si="80"/>
        <v/>
      </c>
      <c r="Q385" s="6" t="str" cm="1">
        <f t="array" aca="1" ref="Q385" ca="1">INDEX(INDIRECT(C385&amp;IF(J385="","_dur","_moll")),F385+IF(I385=8,2),IF(E385="",1,E385))</f>
        <v>G</v>
      </c>
      <c r="R385" s="6" t="str">
        <f t="shared" si="81"/>
        <v/>
      </c>
      <c r="S385" s="6" t="str">
        <f t="shared" si="82"/>
        <v/>
      </c>
      <c r="T385" s="6" t="str">
        <f t="shared" si="83"/>
        <v/>
      </c>
      <c r="U385" s="6" t="str">
        <f t="shared" si="84"/>
        <v/>
      </c>
      <c r="V385" s="6" t="str">
        <f t="shared" si="85"/>
        <v/>
      </c>
      <c r="W385" s="6" t="str">
        <f t="shared" si="86"/>
        <v/>
      </c>
      <c r="X385" s="6" t="str">
        <f t="shared" si="87"/>
        <v/>
      </c>
      <c r="Y385" s="6" t="str">
        <f t="shared" si="88"/>
        <v/>
      </c>
      <c r="Z385" s="6" t="str" cm="1">
        <f t="array" ref="Z385">_xlfn.IFS(OR(AND(F385=2,G385=7,J385&lt;&gt;""),AND(F385=5,G385=9,H385&gt;=1,I385=8,J385=""),AND(F385=5,G385=9,I385="",J385&lt;&gt;"")),"♭",AND(G385=7,K385="+"),"♯",TRUE,"")</f>
        <v/>
      </c>
      <c r="AA385" s="6" t="str">
        <f t="shared" si="89"/>
        <v/>
      </c>
      <c r="AC385" s="6" t="str">
        <f t="shared" si="91"/>
        <v/>
      </c>
      <c r="AD385" s="6" t="str">
        <f t="shared" si="92"/>
        <v/>
      </c>
      <c r="AE385" s="6" t="str">
        <f t="shared" si="90"/>
        <v/>
      </c>
      <c r="AF385" s="6" t="str" cm="1">
        <f t="array" aca="1" ref="AF385" ca="1">IF(AE385="/",INDEX(INDIRECT(C385&amp;IF(J385="","_dur","_moll")),F385+H385*2+IF(AND(G385=7,H385=2,K385="+"),-2),IF(E385="",1,E385)+IF(AND(G385=7,H385=2,K385="+"),2)),"")</f>
        <v/>
      </c>
      <c r="AL385" s="7" t="str" cm="1">
        <f t="array" aca="1" ref="AL385" ca="1">_xlfn.IFS(M385="x","",AK385&lt;&gt;"",AK385,TRUE,_xlfn.TEXTJOIN("",TRUE,Q385:AJ385))</f>
        <v/>
      </c>
    </row>
    <row r="386" spans="1:38" ht="16.5" customHeight="1" x14ac:dyDescent="0.4">
      <c r="A386" s="6">
        <v>0</v>
      </c>
      <c r="C386" s="7" t="str">
        <f t="shared" ref="C386:C449" ca="1" si="93">OFFSET(調C,A386,N(B386="m"))</f>
        <v>C</v>
      </c>
      <c r="D386" s="7" t="str">
        <f t="shared" si="79"/>
        <v>dur</v>
      </c>
      <c r="E386" s="6">
        <v>7</v>
      </c>
      <c r="F386" s="6">
        <v>5</v>
      </c>
      <c r="G386" s="6">
        <v>7</v>
      </c>
      <c r="I386" s="6">
        <v>8</v>
      </c>
      <c r="J386" s="6">
        <v>0</v>
      </c>
      <c r="M386" s="6" t="s">
        <v>49</v>
      </c>
      <c r="P386" s="7" t="str">
        <f t="shared" si="80"/>
        <v/>
      </c>
      <c r="Q386" s="6" t="e" cm="1">
        <f t="array" aca="1" ref="Q386" ca="1">INDEX(INDIRECT(C386&amp;IF(J386="","_dur","_moll")),F386+IF(I386=8,2),IF(E386="",1,E386))</f>
        <v>#REF!</v>
      </c>
      <c r="R386" s="6" t="str">
        <f t="shared" si="81"/>
        <v/>
      </c>
      <c r="S386" s="6" t="str">
        <f t="shared" si="82"/>
        <v/>
      </c>
      <c r="T386" s="6" t="str">
        <f t="shared" si="83"/>
        <v/>
      </c>
      <c r="U386" s="6" t="str">
        <f t="shared" si="84"/>
        <v/>
      </c>
      <c r="V386" s="6" t="str">
        <f t="shared" si="85"/>
        <v/>
      </c>
      <c r="W386" s="6" t="str">
        <f t="shared" si="86"/>
        <v/>
      </c>
      <c r="X386" s="6" t="str">
        <f t="shared" si="87"/>
        <v/>
      </c>
      <c r="Y386" s="6" t="str">
        <f t="shared" si="88"/>
        <v/>
      </c>
      <c r="Z386" s="6" t="str" cm="1">
        <f t="array" ref="Z386">_xlfn.IFS(OR(AND(F386=2,G386=7,J386&lt;&gt;""),AND(F386=5,G386=9,H386&gt;=1,I386=8,J386=""),AND(F386=5,G386=9,I386="",J386&lt;&gt;"")),"♭",AND(G386=7,K386="+"),"♯",TRUE,"")</f>
        <v/>
      </c>
      <c r="AA386" s="6" t="str">
        <f t="shared" si="89"/>
        <v/>
      </c>
      <c r="AC386" s="6" t="str">
        <f t="shared" si="91"/>
        <v/>
      </c>
      <c r="AD386" s="6" t="str">
        <f t="shared" si="92"/>
        <v/>
      </c>
      <c r="AE386" s="6" t="str">
        <f t="shared" si="90"/>
        <v/>
      </c>
      <c r="AF386" s="6" t="str" cm="1">
        <f t="array" aca="1" ref="AF386" ca="1">IF(AE386="/",INDEX(INDIRECT(C386&amp;IF(J386="","_dur","_moll")),F386+H386*2+IF(AND(G386=7,H386=2,K386="+"),-2),IF(E386="",1,E386)+IF(AND(G386=7,H386=2,K386="+"),2)),"")</f>
        <v/>
      </c>
      <c r="AL386" s="7" t="str" cm="1">
        <f t="array" aca="1" ref="AL386" ca="1">_xlfn.IFS(M386="x","",AK386&lt;&gt;"",AK386,TRUE,_xlfn.TEXTJOIN("",TRUE,Q386:AJ386))</f>
        <v/>
      </c>
    </row>
    <row r="387" spans="1:38" ht="16.5" customHeight="1" x14ac:dyDescent="0.4">
      <c r="A387" s="6">
        <v>0</v>
      </c>
      <c r="C387" s="7" t="str">
        <f t="shared" ca="1" si="93"/>
        <v>C</v>
      </c>
      <c r="D387" s="7" t="str">
        <f t="shared" ref="D387:D450" si="94">IF(B387="m","moll","dur")</f>
        <v>dur</v>
      </c>
      <c r="E387" s="6">
        <v>1</v>
      </c>
      <c r="F387" s="6">
        <v>5</v>
      </c>
      <c r="G387" s="6">
        <v>7</v>
      </c>
      <c r="H387" s="6">
        <v>1</v>
      </c>
      <c r="I387" s="6">
        <v>8</v>
      </c>
      <c r="J387" s="6">
        <v>0</v>
      </c>
      <c r="M387" s="6" t="s">
        <v>49</v>
      </c>
      <c r="P387" s="7" t="str">
        <f t="shared" ref="P387:P450" si="95">IF(M387="x","",_xlfn.TEXTJOIN("",TRUE,E387:L387))</f>
        <v/>
      </c>
      <c r="Q387" s="6" t="str" cm="1">
        <f t="array" aca="1" ref="Q387" ca="1">INDEX(INDIRECT(C387&amp;IF(J387="","_dur","_moll")),F387+IF(I387=8,2),IF(E387="",1,E387))</f>
        <v>B</v>
      </c>
      <c r="R387" s="6" t="str">
        <f t="shared" ref="R387:R450" si="96">IF(OR(AND(OR(F387=1,F387=4),G387&gt;=7,I387="",J387=""),AND(F387=6,G387=7,I387="",J387&lt;&gt;"")),"M","")</f>
        <v/>
      </c>
      <c r="S387" s="6" t="str">
        <f t="shared" ref="S387:S450" si="97">IF(OR(AND(OR(F387=2,F387=3,F387=6),J387="",L387=""),AND(F387=4,J387&lt;&gt;"",L387=""),AND(F387=2,G387&gt;0,J387&lt;&gt;"",L387=""),AND(G387=9,H387&gt;=1,I387=8,J387="",L387="")),"m","")</f>
        <v/>
      </c>
      <c r="T387" s="6" t="str">
        <f t="shared" ref="T387:T450" si="98">IF(OR(AND(F387=2,G387="",J387&lt;&gt;""),AND(F387=5,G387=9,H387&gt;=1,I387=8,J387&lt;&gt;""),AND(F387=5,G387=7,H387&gt;=1,I387=8)),"dim","")</f>
        <v>dim</v>
      </c>
      <c r="U387" s="6" t="str">
        <f t="shared" ref="U387:U450" si="99">IF(AND(G387="",K387="+"),"aug","")</f>
        <v/>
      </c>
      <c r="V387" s="6" t="str">
        <f t="shared" ref="V387:V450" si="100">IF(OR(AND(G387=7,I387=""),AND(G387=9,H387&gt;=1,I387=8,J387=""),AND(F387=5,G387=9,I387="",J387&lt;&gt;""),AND(F387=5,G387=9,H387&gt;=1,I387=8,J387&lt;&gt;"")),7,"")</f>
        <v/>
      </c>
      <c r="W387" s="6" t="str">
        <f t="shared" ref="W387:W450" si="101">IF(AND(G387=9,I387="",V387=""),9,"")</f>
        <v/>
      </c>
      <c r="X387" s="6" t="str">
        <f t="shared" ref="X387:X450" si="102">IF(L387=4,"sus4","")</f>
        <v/>
      </c>
      <c r="Y387" s="6" t="str">
        <f t="shared" ref="Y387:Y450" si="103">IF(OR(AND(F387=2,G387=7,I387="",J387&lt;&gt;""),AND(F387=5,G387=9,H387&gt;=1,I387=8,J387=""),AND(F387=5,G387=9,I387="",J387&lt;&gt;""),AND(G387=7,K387="+")),"(","")</f>
        <v/>
      </c>
      <c r="Z387" s="6" t="str" cm="1">
        <f t="array" ref="Z387">_xlfn.IFS(OR(AND(F387=2,G387=7,J387&lt;&gt;""),AND(F387=5,G387=9,H387&gt;=1,I387=8,J387=""),AND(F387=5,G387=9,I387="",J387&lt;&gt;"")),"♭",AND(G387=7,K387="+"),"♯",TRUE,"")</f>
        <v/>
      </c>
      <c r="AA387" s="6" t="str">
        <f t="shared" ref="AA387:AA450" si="104">IF(OR(AND(F387=2,G387=7,J387&lt;&gt;""),AND(F387=5,G387=9,H387&gt;=1,I387=8,J387=""),AND(G387=7,K387="+")),5,"")</f>
        <v/>
      </c>
      <c r="AC387" s="6" t="str">
        <f t="shared" si="91"/>
        <v/>
      </c>
      <c r="AD387" s="6" t="str">
        <f t="shared" si="92"/>
        <v/>
      </c>
      <c r="AE387" s="6" t="str">
        <f t="shared" ref="AE387:AE450" si="105">IF(OR(AND(H387&gt;0,I387=""),AND(H387&gt;=2,I387=8)),"/","")</f>
        <v/>
      </c>
      <c r="AF387" s="6" t="str" cm="1">
        <f t="array" aca="1" ref="AF387" ca="1">IF(AE387="/",INDEX(INDIRECT(C387&amp;IF(J387="","_dur","_moll")),F387+H387*2+IF(AND(G387=7,H387=2,K387="+"),-2),IF(E387="",1,E387)+IF(AND(G387=7,H387=2,K387="+"),2)),"")</f>
        <v/>
      </c>
      <c r="AL387" s="7" t="str" cm="1">
        <f t="array" aca="1" ref="AL387" ca="1">_xlfn.IFS(M387="x","",AK387&lt;&gt;"",AK387,TRUE,_xlfn.TEXTJOIN("",TRUE,Q387:AJ387))</f>
        <v/>
      </c>
    </row>
    <row r="388" spans="1:38" ht="16.5" customHeight="1" x14ac:dyDescent="0.4">
      <c r="A388" s="6">
        <v>0</v>
      </c>
      <c r="C388" s="7" t="str">
        <f t="shared" ca="1" si="93"/>
        <v>C</v>
      </c>
      <c r="D388" s="7" t="str">
        <f t="shared" si="94"/>
        <v>dur</v>
      </c>
      <c r="E388" s="6">
        <v>2</v>
      </c>
      <c r="F388" s="6">
        <v>5</v>
      </c>
      <c r="G388" s="6">
        <v>7</v>
      </c>
      <c r="H388" s="6">
        <v>1</v>
      </c>
      <c r="I388" s="6">
        <v>8</v>
      </c>
      <c r="J388" s="6">
        <v>0</v>
      </c>
      <c r="M388" s="6" t="s">
        <v>49</v>
      </c>
      <c r="P388" s="7" t="str">
        <f t="shared" si="95"/>
        <v/>
      </c>
      <c r="Q388" s="6" cm="1">
        <f t="array" aca="1" ref="Q388" ca="1">INDEX(INDIRECT(C388&amp;IF(J388="","_dur","_moll")),F388+IF(I388=8,2),IF(E388="",1,E388))</f>
        <v>0</v>
      </c>
      <c r="R388" s="6" t="str">
        <f t="shared" si="96"/>
        <v/>
      </c>
      <c r="S388" s="6" t="str">
        <f t="shared" si="97"/>
        <v/>
      </c>
      <c r="T388" s="6" t="str">
        <f t="shared" si="98"/>
        <v>dim</v>
      </c>
      <c r="U388" s="6" t="str">
        <f t="shared" si="99"/>
        <v/>
      </c>
      <c r="V388" s="6" t="str">
        <f t="shared" si="100"/>
        <v/>
      </c>
      <c r="W388" s="6" t="str">
        <f t="shared" si="101"/>
        <v/>
      </c>
      <c r="X388" s="6" t="str">
        <f t="shared" si="102"/>
        <v/>
      </c>
      <c r="Y388" s="6" t="str">
        <f t="shared" si="103"/>
        <v/>
      </c>
      <c r="Z388" s="6" t="str" cm="1">
        <f t="array" ref="Z388">_xlfn.IFS(OR(AND(F388=2,G388=7,J388&lt;&gt;""),AND(F388=5,G388=9,H388&gt;=1,I388=8,J388=""),AND(F388=5,G388=9,I388="",J388&lt;&gt;"")),"♭",AND(G388=7,K388="+"),"♯",TRUE,"")</f>
        <v/>
      </c>
      <c r="AA388" s="6" t="str">
        <f t="shared" si="104"/>
        <v/>
      </c>
      <c r="AC388" s="6" t="str">
        <f t="shared" si="91"/>
        <v/>
      </c>
      <c r="AD388" s="6" t="str">
        <f t="shared" si="92"/>
        <v/>
      </c>
      <c r="AE388" s="6" t="str">
        <f t="shared" si="105"/>
        <v/>
      </c>
      <c r="AF388" s="6" t="str" cm="1">
        <f t="array" aca="1" ref="AF388" ca="1">IF(AE388="/",INDEX(INDIRECT(C388&amp;IF(J388="","_dur","_moll")),F388+H388*2+IF(AND(G388=7,H388=2,K388="+"),-2),IF(E388="",1,E388)+IF(AND(G388=7,H388=2,K388="+"),2)),"")</f>
        <v/>
      </c>
      <c r="AL388" s="7" t="str" cm="1">
        <f t="array" aca="1" ref="AL388" ca="1">_xlfn.IFS(M388="x","",AK388&lt;&gt;"",AK388,TRUE,_xlfn.TEXTJOIN("",TRUE,Q388:AJ388))</f>
        <v/>
      </c>
    </row>
    <row r="389" spans="1:38" ht="16.5" customHeight="1" x14ac:dyDescent="0.4">
      <c r="A389" s="6">
        <v>0</v>
      </c>
      <c r="C389" s="7" t="str">
        <f t="shared" ca="1" si="93"/>
        <v>C</v>
      </c>
      <c r="D389" s="7" t="str">
        <f t="shared" si="94"/>
        <v>dur</v>
      </c>
      <c r="E389" s="6">
        <v>3</v>
      </c>
      <c r="F389" s="6">
        <v>5</v>
      </c>
      <c r="G389" s="6">
        <v>7</v>
      </c>
      <c r="H389" s="6">
        <v>1</v>
      </c>
      <c r="I389" s="6">
        <v>8</v>
      </c>
      <c r="J389" s="6">
        <v>0</v>
      </c>
      <c r="M389" s="6" t="s">
        <v>49</v>
      </c>
      <c r="P389" s="7" t="str">
        <f t="shared" si="95"/>
        <v/>
      </c>
      <c r="Q389" s="6" cm="1">
        <f t="array" aca="1" ref="Q389" ca="1">INDEX(INDIRECT(C389&amp;IF(J389="","_dur","_moll")),F389+IF(I389=8,2),IF(E389="",1,E389))</f>
        <v>0</v>
      </c>
      <c r="R389" s="6" t="str">
        <f t="shared" si="96"/>
        <v/>
      </c>
      <c r="S389" s="6" t="str">
        <f t="shared" si="97"/>
        <v/>
      </c>
      <c r="T389" s="6" t="str">
        <f t="shared" si="98"/>
        <v>dim</v>
      </c>
      <c r="U389" s="6" t="str">
        <f t="shared" si="99"/>
        <v/>
      </c>
      <c r="V389" s="6" t="str">
        <f t="shared" si="100"/>
        <v/>
      </c>
      <c r="W389" s="6" t="str">
        <f t="shared" si="101"/>
        <v/>
      </c>
      <c r="X389" s="6" t="str">
        <f t="shared" si="102"/>
        <v/>
      </c>
      <c r="Y389" s="6" t="str">
        <f t="shared" si="103"/>
        <v/>
      </c>
      <c r="Z389" s="6" t="str" cm="1">
        <f t="array" ref="Z389">_xlfn.IFS(OR(AND(F389=2,G389=7,J389&lt;&gt;""),AND(F389=5,G389=9,H389&gt;=1,I389=8,J389=""),AND(F389=5,G389=9,I389="",J389&lt;&gt;"")),"♭",AND(G389=7,K389="+"),"♯",TRUE,"")</f>
        <v/>
      </c>
      <c r="AA389" s="6" t="str">
        <f t="shared" si="104"/>
        <v/>
      </c>
      <c r="AC389" s="6" t="str">
        <f t="shared" si="91"/>
        <v/>
      </c>
      <c r="AD389" s="6" t="str">
        <f t="shared" si="92"/>
        <v/>
      </c>
      <c r="AE389" s="6" t="str">
        <f t="shared" si="105"/>
        <v/>
      </c>
      <c r="AF389" s="6" t="str" cm="1">
        <f t="array" aca="1" ref="AF389" ca="1">IF(AE389="/",INDEX(INDIRECT(C389&amp;IF(J389="","_dur","_moll")),F389+H389*2+IF(AND(G389=7,H389=2,K389="+"),-2),IF(E389="",1,E389)+IF(AND(G389=7,H389=2,K389="+"),2)),"")</f>
        <v/>
      </c>
      <c r="AL389" s="7" t="str" cm="1">
        <f t="array" aca="1" ref="AL389" ca="1">_xlfn.IFS(M389="x","",AK389&lt;&gt;"",AK389,TRUE,_xlfn.TEXTJOIN("",TRUE,Q389:AJ389))</f>
        <v/>
      </c>
    </row>
    <row r="390" spans="1:38" ht="16.5" customHeight="1" x14ac:dyDescent="0.4">
      <c r="A390" s="6">
        <v>0</v>
      </c>
      <c r="C390" s="7" t="str">
        <f t="shared" ca="1" si="93"/>
        <v>C</v>
      </c>
      <c r="D390" s="7" t="str">
        <f t="shared" si="94"/>
        <v>dur</v>
      </c>
      <c r="E390" s="6">
        <v>4</v>
      </c>
      <c r="F390" s="6">
        <v>5</v>
      </c>
      <c r="G390" s="6">
        <v>7</v>
      </c>
      <c r="H390" s="6">
        <v>1</v>
      </c>
      <c r="I390" s="6">
        <v>8</v>
      </c>
      <c r="J390" s="6">
        <v>0</v>
      </c>
      <c r="M390" s="6" t="s">
        <v>49</v>
      </c>
      <c r="P390" s="7" t="str">
        <f t="shared" si="95"/>
        <v/>
      </c>
      <c r="Q390" s="6" t="str" cm="1">
        <f t="array" aca="1" ref="Q390" ca="1">INDEX(INDIRECT(C390&amp;IF(J390="","_dur","_moll")),F390+IF(I390=8,2),IF(E390="",1,E390))</f>
        <v>E</v>
      </c>
      <c r="R390" s="6" t="str">
        <f t="shared" si="96"/>
        <v/>
      </c>
      <c r="S390" s="6" t="str">
        <f t="shared" si="97"/>
        <v/>
      </c>
      <c r="T390" s="6" t="str">
        <f t="shared" si="98"/>
        <v>dim</v>
      </c>
      <c r="U390" s="6" t="str">
        <f t="shared" si="99"/>
        <v/>
      </c>
      <c r="V390" s="6" t="str">
        <f t="shared" si="100"/>
        <v/>
      </c>
      <c r="W390" s="6" t="str">
        <f t="shared" si="101"/>
        <v/>
      </c>
      <c r="X390" s="6" t="str">
        <f t="shared" si="102"/>
        <v/>
      </c>
      <c r="Y390" s="6" t="str">
        <f t="shared" si="103"/>
        <v/>
      </c>
      <c r="Z390" s="6" t="str" cm="1">
        <f t="array" ref="Z390">_xlfn.IFS(OR(AND(F390=2,G390=7,J390&lt;&gt;""),AND(F390=5,G390=9,H390&gt;=1,I390=8,J390=""),AND(F390=5,G390=9,I390="",J390&lt;&gt;"")),"♭",AND(G390=7,K390="+"),"♯",TRUE,"")</f>
        <v/>
      </c>
      <c r="AA390" s="6" t="str">
        <f t="shared" si="104"/>
        <v/>
      </c>
      <c r="AC390" s="6" t="str">
        <f t="shared" si="91"/>
        <v/>
      </c>
      <c r="AD390" s="6" t="str">
        <f t="shared" si="92"/>
        <v/>
      </c>
      <c r="AE390" s="6" t="str">
        <f t="shared" si="105"/>
        <v/>
      </c>
      <c r="AF390" s="6" t="str" cm="1">
        <f t="array" aca="1" ref="AF390" ca="1">IF(AE390="/",INDEX(INDIRECT(C390&amp;IF(J390="","_dur","_moll")),F390+H390*2+IF(AND(G390=7,H390=2,K390="+"),-2),IF(E390="",1,E390)+IF(AND(G390=7,H390=2,K390="+"),2)),"")</f>
        <v/>
      </c>
      <c r="AL390" s="7" t="str" cm="1">
        <f t="array" aca="1" ref="AL390" ca="1">_xlfn.IFS(M390="x","",AK390&lt;&gt;"",AK390,TRUE,_xlfn.TEXTJOIN("",TRUE,Q390:AJ390))</f>
        <v/>
      </c>
    </row>
    <row r="391" spans="1:38" ht="16.5" customHeight="1" x14ac:dyDescent="0.4">
      <c r="A391" s="6">
        <v>0</v>
      </c>
      <c r="C391" s="7" t="str">
        <f t="shared" ca="1" si="93"/>
        <v>C</v>
      </c>
      <c r="D391" s="7" t="str">
        <f t="shared" si="94"/>
        <v>dur</v>
      </c>
      <c r="E391" s="6">
        <v>5</v>
      </c>
      <c r="F391" s="6">
        <v>5</v>
      </c>
      <c r="G391" s="6">
        <v>7</v>
      </c>
      <c r="H391" s="6">
        <v>1</v>
      </c>
      <c r="I391" s="6">
        <v>8</v>
      </c>
      <c r="J391" s="6">
        <v>0</v>
      </c>
      <c r="M391" s="6" t="s">
        <v>49</v>
      </c>
      <c r="P391" s="7" t="str">
        <f t="shared" si="95"/>
        <v/>
      </c>
      <c r="Q391" s="6" t="str" cm="1">
        <f t="array" aca="1" ref="Q391" ca="1">INDEX(INDIRECT(C391&amp;IF(J391="","_dur","_moll")),F391+IF(I391=8,2),IF(E391="",1,E391))</f>
        <v>F♯</v>
      </c>
      <c r="R391" s="6" t="str">
        <f t="shared" si="96"/>
        <v/>
      </c>
      <c r="S391" s="6" t="str">
        <f t="shared" si="97"/>
        <v/>
      </c>
      <c r="T391" s="6" t="str">
        <f t="shared" si="98"/>
        <v>dim</v>
      </c>
      <c r="U391" s="6" t="str">
        <f t="shared" si="99"/>
        <v/>
      </c>
      <c r="V391" s="6" t="str">
        <f t="shared" si="100"/>
        <v/>
      </c>
      <c r="W391" s="6" t="str">
        <f t="shared" si="101"/>
        <v/>
      </c>
      <c r="X391" s="6" t="str">
        <f t="shared" si="102"/>
        <v/>
      </c>
      <c r="Y391" s="6" t="str">
        <f t="shared" si="103"/>
        <v/>
      </c>
      <c r="Z391" s="6" t="str" cm="1">
        <f t="array" ref="Z391">_xlfn.IFS(OR(AND(F391=2,G391=7,J391&lt;&gt;""),AND(F391=5,G391=9,H391&gt;=1,I391=8,J391=""),AND(F391=5,G391=9,I391="",J391&lt;&gt;"")),"♭",AND(G391=7,K391="+"),"♯",TRUE,"")</f>
        <v/>
      </c>
      <c r="AA391" s="6" t="str">
        <f t="shared" si="104"/>
        <v/>
      </c>
      <c r="AC391" s="6" t="str">
        <f t="shared" si="91"/>
        <v/>
      </c>
      <c r="AD391" s="6" t="str">
        <f t="shared" si="92"/>
        <v/>
      </c>
      <c r="AE391" s="6" t="str">
        <f t="shared" si="105"/>
        <v/>
      </c>
      <c r="AF391" s="6" t="str" cm="1">
        <f t="array" aca="1" ref="AF391" ca="1">IF(AE391="/",INDEX(INDIRECT(C391&amp;IF(J391="","_dur","_moll")),F391+H391*2+IF(AND(G391=7,H391=2,K391="+"),-2),IF(E391="",1,E391)+IF(AND(G391=7,H391=2,K391="+"),2)),"")</f>
        <v/>
      </c>
      <c r="AL391" s="7" t="str" cm="1">
        <f t="array" aca="1" ref="AL391" ca="1">_xlfn.IFS(M391="x","",AK391&lt;&gt;"",AK391,TRUE,_xlfn.TEXTJOIN("",TRUE,Q391:AJ391))</f>
        <v/>
      </c>
    </row>
    <row r="392" spans="1:38" ht="16.5" customHeight="1" x14ac:dyDescent="0.4">
      <c r="A392" s="6">
        <v>0</v>
      </c>
      <c r="C392" s="7" t="str">
        <f t="shared" ca="1" si="93"/>
        <v>C</v>
      </c>
      <c r="D392" s="7" t="str">
        <f t="shared" si="94"/>
        <v>dur</v>
      </c>
      <c r="E392" s="6">
        <v>6</v>
      </c>
      <c r="F392" s="6">
        <v>5</v>
      </c>
      <c r="G392" s="6">
        <v>7</v>
      </c>
      <c r="H392" s="6">
        <v>1</v>
      </c>
      <c r="I392" s="6">
        <v>8</v>
      </c>
      <c r="J392" s="6">
        <v>0</v>
      </c>
      <c r="M392" s="6" t="s">
        <v>49</v>
      </c>
      <c r="P392" s="7" t="str">
        <f t="shared" si="95"/>
        <v/>
      </c>
      <c r="Q392" s="6" t="str" cm="1">
        <f t="array" aca="1" ref="Q392" ca="1">INDEX(INDIRECT(C392&amp;IF(J392="","_dur","_moll")),F392+IF(I392=8,2),IF(E392="",1,E392))</f>
        <v>G</v>
      </c>
      <c r="R392" s="6" t="str">
        <f t="shared" si="96"/>
        <v/>
      </c>
      <c r="S392" s="6" t="str">
        <f t="shared" si="97"/>
        <v/>
      </c>
      <c r="T392" s="6" t="str">
        <f t="shared" si="98"/>
        <v>dim</v>
      </c>
      <c r="U392" s="6" t="str">
        <f t="shared" si="99"/>
        <v/>
      </c>
      <c r="V392" s="6" t="str">
        <f t="shared" si="100"/>
        <v/>
      </c>
      <c r="W392" s="6" t="str">
        <f t="shared" si="101"/>
        <v/>
      </c>
      <c r="X392" s="6" t="str">
        <f t="shared" si="102"/>
        <v/>
      </c>
      <c r="Y392" s="6" t="str">
        <f t="shared" si="103"/>
        <v/>
      </c>
      <c r="Z392" s="6" t="str" cm="1">
        <f t="array" ref="Z392">_xlfn.IFS(OR(AND(F392=2,G392=7,J392&lt;&gt;""),AND(F392=5,G392=9,H392&gt;=1,I392=8,J392=""),AND(F392=5,G392=9,I392="",J392&lt;&gt;"")),"♭",AND(G392=7,K392="+"),"♯",TRUE,"")</f>
        <v/>
      </c>
      <c r="AA392" s="6" t="str">
        <f t="shared" si="104"/>
        <v/>
      </c>
      <c r="AC392" s="6" t="str">
        <f t="shared" si="91"/>
        <v/>
      </c>
      <c r="AD392" s="6" t="str">
        <f t="shared" si="92"/>
        <v/>
      </c>
      <c r="AE392" s="6" t="str">
        <f t="shared" si="105"/>
        <v/>
      </c>
      <c r="AF392" s="6" t="str" cm="1">
        <f t="array" aca="1" ref="AF392" ca="1">IF(AE392="/",INDEX(INDIRECT(C392&amp;IF(J392="","_dur","_moll")),F392+H392*2+IF(AND(G392=7,H392=2,K392="+"),-2),IF(E392="",1,E392)+IF(AND(G392=7,H392=2,K392="+"),2)),"")</f>
        <v/>
      </c>
      <c r="AL392" s="7" t="str" cm="1">
        <f t="array" aca="1" ref="AL392" ca="1">_xlfn.IFS(M392="x","",AK392&lt;&gt;"",AK392,TRUE,_xlfn.TEXTJOIN("",TRUE,Q392:AJ392))</f>
        <v/>
      </c>
    </row>
    <row r="393" spans="1:38" ht="16.5" customHeight="1" x14ac:dyDescent="0.4">
      <c r="A393" s="6">
        <v>0</v>
      </c>
      <c r="C393" s="7" t="str">
        <f t="shared" ca="1" si="93"/>
        <v>C</v>
      </c>
      <c r="D393" s="7" t="str">
        <f t="shared" si="94"/>
        <v>dur</v>
      </c>
      <c r="E393" s="6">
        <v>7</v>
      </c>
      <c r="F393" s="6">
        <v>5</v>
      </c>
      <c r="G393" s="6">
        <v>7</v>
      </c>
      <c r="H393" s="6">
        <v>1</v>
      </c>
      <c r="I393" s="6">
        <v>8</v>
      </c>
      <c r="J393" s="6">
        <v>0</v>
      </c>
      <c r="M393" s="6" t="s">
        <v>49</v>
      </c>
      <c r="P393" s="7" t="str">
        <f t="shared" si="95"/>
        <v/>
      </c>
      <c r="Q393" s="6" t="e" cm="1">
        <f t="array" aca="1" ref="Q393" ca="1">INDEX(INDIRECT(C393&amp;IF(J393="","_dur","_moll")),F393+IF(I393=8,2),IF(E393="",1,E393))</f>
        <v>#REF!</v>
      </c>
      <c r="R393" s="6" t="str">
        <f t="shared" si="96"/>
        <v/>
      </c>
      <c r="S393" s="6" t="str">
        <f t="shared" si="97"/>
        <v/>
      </c>
      <c r="T393" s="6" t="str">
        <f t="shared" si="98"/>
        <v>dim</v>
      </c>
      <c r="U393" s="6" t="str">
        <f t="shared" si="99"/>
        <v/>
      </c>
      <c r="V393" s="6" t="str">
        <f t="shared" si="100"/>
        <v/>
      </c>
      <c r="W393" s="6" t="str">
        <f t="shared" si="101"/>
        <v/>
      </c>
      <c r="X393" s="6" t="str">
        <f t="shared" si="102"/>
        <v/>
      </c>
      <c r="Y393" s="6" t="str">
        <f t="shared" si="103"/>
        <v/>
      </c>
      <c r="Z393" s="6" t="str" cm="1">
        <f t="array" ref="Z393">_xlfn.IFS(OR(AND(F393=2,G393=7,J393&lt;&gt;""),AND(F393=5,G393=9,H393&gt;=1,I393=8,J393=""),AND(F393=5,G393=9,I393="",J393&lt;&gt;"")),"♭",AND(G393=7,K393="+"),"♯",TRUE,"")</f>
        <v/>
      </c>
      <c r="AA393" s="6" t="str">
        <f t="shared" si="104"/>
        <v/>
      </c>
      <c r="AC393" s="6" t="str">
        <f t="shared" si="91"/>
        <v/>
      </c>
      <c r="AD393" s="6" t="str">
        <f t="shared" si="92"/>
        <v/>
      </c>
      <c r="AE393" s="6" t="str">
        <f t="shared" si="105"/>
        <v/>
      </c>
      <c r="AF393" s="6" t="str" cm="1">
        <f t="array" aca="1" ref="AF393" ca="1">IF(AE393="/",INDEX(INDIRECT(C393&amp;IF(J393="","_dur","_moll")),F393+H393*2+IF(AND(G393=7,H393=2,K393="+"),-2),IF(E393="",1,E393)+IF(AND(G393=7,H393=2,K393="+"),2)),"")</f>
        <v/>
      </c>
      <c r="AL393" s="7" t="str" cm="1">
        <f t="array" aca="1" ref="AL393" ca="1">_xlfn.IFS(M393="x","",AK393&lt;&gt;"",AK393,TRUE,_xlfn.TEXTJOIN("",TRUE,Q393:AJ393))</f>
        <v/>
      </c>
    </row>
    <row r="394" spans="1:38" ht="16.5" customHeight="1" x14ac:dyDescent="0.4">
      <c r="A394" s="6">
        <v>0</v>
      </c>
      <c r="C394" s="7" t="str">
        <f t="shared" ca="1" si="93"/>
        <v>C</v>
      </c>
      <c r="D394" s="7" t="str">
        <f t="shared" si="94"/>
        <v>dur</v>
      </c>
      <c r="E394" s="6">
        <v>1</v>
      </c>
      <c r="F394" s="6">
        <v>5</v>
      </c>
      <c r="G394" s="6">
        <v>7</v>
      </c>
      <c r="H394" s="6">
        <v>2</v>
      </c>
      <c r="I394" s="6">
        <v>8</v>
      </c>
      <c r="J394" s="6">
        <v>0</v>
      </c>
      <c r="M394" s="6" t="s">
        <v>49</v>
      </c>
      <c r="P394" s="7" t="str">
        <f t="shared" si="95"/>
        <v/>
      </c>
      <c r="Q394" s="6" t="str" cm="1">
        <f t="array" aca="1" ref="Q394" ca="1">INDEX(INDIRECT(C394&amp;IF(J394="","_dur","_moll")),F394+IF(I394=8,2),IF(E394="",1,E394))</f>
        <v>B</v>
      </c>
      <c r="R394" s="6" t="str">
        <f t="shared" si="96"/>
        <v/>
      </c>
      <c r="S394" s="6" t="str">
        <f t="shared" si="97"/>
        <v/>
      </c>
      <c r="T394" s="6" t="str">
        <f t="shared" si="98"/>
        <v>dim</v>
      </c>
      <c r="U394" s="6" t="str">
        <f t="shared" si="99"/>
        <v/>
      </c>
      <c r="V394" s="6" t="str">
        <f t="shared" si="100"/>
        <v/>
      </c>
      <c r="W394" s="6" t="str">
        <f t="shared" si="101"/>
        <v/>
      </c>
      <c r="X394" s="6" t="str">
        <f t="shared" si="102"/>
        <v/>
      </c>
      <c r="Y394" s="6" t="str">
        <f t="shared" si="103"/>
        <v/>
      </c>
      <c r="Z394" s="6" t="str" cm="1">
        <f t="array" ref="Z394">_xlfn.IFS(OR(AND(F394=2,G394=7,J394&lt;&gt;""),AND(F394=5,G394=9,H394&gt;=1,I394=8,J394=""),AND(F394=5,G394=9,I394="",J394&lt;&gt;"")),"♭",AND(G394=7,K394="+"),"♯",TRUE,"")</f>
        <v/>
      </c>
      <c r="AA394" s="6" t="str">
        <f t="shared" si="104"/>
        <v/>
      </c>
      <c r="AC394" s="6" t="str">
        <f t="shared" si="91"/>
        <v/>
      </c>
      <c r="AD394" s="6" t="str">
        <f t="shared" si="92"/>
        <v/>
      </c>
      <c r="AE394" s="6" t="str">
        <f t="shared" si="105"/>
        <v>/</v>
      </c>
      <c r="AF394" s="6" t="str" cm="1">
        <f t="array" aca="1" ref="AF394" ca="1">IF(AE394="/",INDEX(INDIRECT(C394&amp;IF(J394="","_dur","_moll")),F394+H394*2+IF(AND(G394=7,H394=2,K394="+"),-2),IF(E394="",1,E394)+IF(AND(G394=7,H394=2,K394="+"),2)),"")</f>
        <v>D</v>
      </c>
      <c r="AL394" s="7" t="str" cm="1">
        <f t="array" aca="1" ref="AL394" ca="1">_xlfn.IFS(M394="x","",AK394&lt;&gt;"",AK394,TRUE,_xlfn.TEXTJOIN("",TRUE,Q394:AJ394))</f>
        <v/>
      </c>
    </row>
    <row r="395" spans="1:38" ht="16.5" customHeight="1" x14ac:dyDescent="0.4">
      <c r="A395" s="6">
        <v>0</v>
      </c>
      <c r="C395" s="7" t="str">
        <f t="shared" ca="1" si="93"/>
        <v>C</v>
      </c>
      <c r="D395" s="7" t="str">
        <f t="shared" si="94"/>
        <v>dur</v>
      </c>
      <c r="E395" s="6">
        <v>2</v>
      </c>
      <c r="F395" s="6">
        <v>5</v>
      </c>
      <c r="G395" s="6">
        <v>7</v>
      </c>
      <c r="H395" s="6">
        <v>2</v>
      </c>
      <c r="I395" s="6">
        <v>8</v>
      </c>
      <c r="J395" s="6">
        <v>0</v>
      </c>
      <c r="M395" s="6" t="s">
        <v>49</v>
      </c>
      <c r="P395" s="7" t="str">
        <f t="shared" si="95"/>
        <v/>
      </c>
      <c r="Q395" s="6" cm="1">
        <f t="array" aca="1" ref="Q395" ca="1">INDEX(INDIRECT(C395&amp;IF(J395="","_dur","_moll")),F395+IF(I395=8,2),IF(E395="",1,E395))</f>
        <v>0</v>
      </c>
      <c r="R395" s="6" t="str">
        <f t="shared" si="96"/>
        <v/>
      </c>
      <c r="S395" s="6" t="str">
        <f t="shared" si="97"/>
        <v/>
      </c>
      <c r="T395" s="6" t="str">
        <f t="shared" si="98"/>
        <v>dim</v>
      </c>
      <c r="U395" s="6" t="str">
        <f t="shared" si="99"/>
        <v/>
      </c>
      <c r="V395" s="6" t="str">
        <f t="shared" si="100"/>
        <v/>
      </c>
      <c r="W395" s="6" t="str">
        <f t="shared" si="101"/>
        <v/>
      </c>
      <c r="X395" s="6" t="str">
        <f t="shared" si="102"/>
        <v/>
      </c>
      <c r="Y395" s="6" t="str">
        <f t="shared" si="103"/>
        <v/>
      </c>
      <c r="Z395" s="6" t="str" cm="1">
        <f t="array" ref="Z395">_xlfn.IFS(OR(AND(F395=2,G395=7,J395&lt;&gt;""),AND(F395=5,G395=9,H395&gt;=1,I395=8,J395=""),AND(F395=5,G395=9,I395="",J395&lt;&gt;"")),"♭",AND(G395=7,K395="+"),"♯",TRUE,"")</f>
        <v/>
      </c>
      <c r="AA395" s="6" t="str">
        <f t="shared" si="104"/>
        <v/>
      </c>
      <c r="AC395" s="6" t="str">
        <f t="shared" si="91"/>
        <v/>
      </c>
      <c r="AD395" s="6" t="str">
        <f t="shared" si="92"/>
        <v/>
      </c>
      <c r="AE395" s="6" t="str">
        <f t="shared" si="105"/>
        <v>/</v>
      </c>
      <c r="AF395" s="6" cm="1">
        <f t="array" aca="1" ref="AF395" ca="1">IF(AE395="/",INDEX(INDIRECT(C395&amp;IF(J395="","_dur","_moll")),F395+H395*2+IF(AND(G395=7,H395=2,K395="+"),-2),IF(E395="",1,E395)+IF(AND(G395=7,H395=2,K395="+"),2)),"")</f>
        <v>0</v>
      </c>
      <c r="AL395" s="7" t="str" cm="1">
        <f t="array" aca="1" ref="AL395" ca="1">_xlfn.IFS(M395="x","",AK395&lt;&gt;"",AK395,TRUE,_xlfn.TEXTJOIN("",TRUE,Q395:AJ395))</f>
        <v/>
      </c>
    </row>
    <row r="396" spans="1:38" ht="16.5" customHeight="1" x14ac:dyDescent="0.4">
      <c r="A396" s="6">
        <v>0</v>
      </c>
      <c r="C396" s="7" t="str">
        <f t="shared" ca="1" si="93"/>
        <v>C</v>
      </c>
      <c r="D396" s="7" t="str">
        <f t="shared" si="94"/>
        <v>dur</v>
      </c>
      <c r="E396" s="6">
        <v>3</v>
      </c>
      <c r="F396" s="6">
        <v>5</v>
      </c>
      <c r="G396" s="6">
        <v>7</v>
      </c>
      <c r="H396" s="6">
        <v>2</v>
      </c>
      <c r="I396" s="6">
        <v>8</v>
      </c>
      <c r="J396" s="6">
        <v>0</v>
      </c>
      <c r="M396" s="6" t="s">
        <v>49</v>
      </c>
      <c r="P396" s="7" t="str">
        <f t="shared" si="95"/>
        <v/>
      </c>
      <c r="Q396" s="6" cm="1">
        <f t="array" aca="1" ref="Q396" ca="1">INDEX(INDIRECT(C396&amp;IF(J396="","_dur","_moll")),F396+IF(I396=8,2),IF(E396="",1,E396))</f>
        <v>0</v>
      </c>
      <c r="R396" s="6" t="str">
        <f t="shared" si="96"/>
        <v/>
      </c>
      <c r="S396" s="6" t="str">
        <f t="shared" si="97"/>
        <v/>
      </c>
      <c r="T396" s="6" t="str">
        <f t="shared" si="98"/>
        <v>dim</v>
      </c>
      <c r="U396" s="6" t="str">
        <f t="shared" si="99"/>
        <v/>
      </c>
      <c r="V396" s="6" t="str">
        <f t="shared" si="100"/>
        <v/>
      </c>
      <c r="W396" s="6" t="str">
        <f t="shared" si="101"/>
        <v/>
      </c>
      <c r="X396" s="6" t="str">
        <f t="shared" si="102"/>
        <v/>
      </c>
      <c r="Y396" s="6" t="str">
        <f t="shared" si="103"/>
        <v/>
      </c>
      <c r="Z396" s="6" t="str" cm="1">
        <f t="array" ref="Z396">_xlfn.IFS(OR(AND(F396=2,G396=7,J396&lt;&gt;""),AND(F396=5,G396=9,H396&gt;=1,I396=8,J396=""),AND(F396=5,G396=9,I396="",J396&lt;&gt;"")),"♭",AND(G396=7,K396="+"),"♯",TRUE,"")</f>
        <v/>
      </c>
      <c r="AA396" s="6" t="str">
        <f t="shared" si="104"/>
        <v/>
      </c>
      <c r="AC396" s="6" t="str">
        <f t="shared" si="91"/>
        <v/>
      </c>
      <c r="AD396" s="6" t="str">
        <f t="shared" si="92"/>
        <v/>
      </c>
      <c r="AE396" s="6" t="str">
        <f t="shared" si="105"/>
        <v>/</v>
      </c>
      <c r="AF396" s="6" cm="1">
        <f t="array" aca="1" ref="AF396" ca="1">IF(AE396="/",INDEX(INDIRECT(C396&amp;IF(J396="","_dur","_moll")),F396+H396*2+IF(AND(G396=7,H396=2,K396="+"),-2),IF(E396="",1,E396)+IF(AND(G396=7,H396=2,K396="+"),2)),"")</f>
        <v>0</v>
      </c>
      <c r="AL396" s="7" t="str" cm="1">
        <f t="array" aca="1" ref="AL396" ca="1">_xlfn.IFS(M396="x","",AK396&lt;&gt;"",AK396,TRUE,_xlfn.TEXTJOIN("",TRUE,Q396:AJ396))</f>
        <v/>
      </c>
    </row>
    <row r="397" spans="1:38" ht="16.5" customHeight="1" x14ac:dyDescent="0.4">
      <c r="A397" s="6">
        <v>0</v>
      </c>
      <c r="C397" s="7" t="str">
        <f t="shared" ca="1" si="93"/>
        <v>C</v>
      </c>
      <c r="D397" s="7" t="str">
        <f t="shared" si="94"/>
        <v>dur</v>
      </c>
      <c r="E397" s="6">
        <v>4</v>
      </c>
      <c r="F397" s="6">
        <v>5</v>
      </c>
      <c r="G397" s="6">
        <v>7</v>
      </c>
      <c r="H397" s="6">
        <v>2</v>
      </c>
      <c r="I397" s="6">
        <v>8</v>
      </c>
      <c r="J397" s="6">
        <v>0</v>
      </c>
      <c r="M397" s="6" t="s">
        <v>49</v>
      </c>
      <c r="P397" s="7" t="str">
        <f t="shared" si="95"/>
        <v/>
      </c>
      <c r="Q397" s="6" t="str" cm="1">
        <f t="array" aca="1" ref="Q397" ca="1">INDEX(INDIRECT(C397&amp;IF(J397="","_dur","_moll")),F397+IF(I397=8,2),IF(E397="",1,E397))</f>
        <v>E</v>
      </c>
      <c r="R397" s="6" t="str">
        <f t="shared" si="96"/>
        <v/>
      </c>
      <c r="S397" s="6" t="str">
        <f t="shared" si="97"/>
        <v/>
      </c>
      <c r="T397" s="6" t="str">
        <f t="shared" si="98"/>
        <v>dim</v>
      </c>
      <c r="U397" s="6" t="str">
        <f t="shared" si="99"/>
        <v/>
      </c>
      <c r="V397" s="6" t="str">
        <f t="shared" si="100"/>
        <v/>
      </c>
      <c r="W397" s="6" t="str">
        <f t="shared" si="101"/>
        <v/>
      </c>
      <c r="X397" s="6" t="str">
        <f t="shared" si="102"/>
        <v/>
      </c>
      <c r="Y397" s="6" t="str">
        <f t="shared" si="103"/>
        <v/>
      </c>
      <c r="Z397" s="6" t="str" cm="1">
        <f t="array" ref="Z397">_xlfn.IFS(OR(AND(F397=2,G397=7,J397&lt;&gt;""),AND(F397=5,G397=9,H397&gt;=1,I397=8,J397=""),AND(F397=5,G397=9,I397="",J397&lt;&gt;"")),"♭",AND(G397=7,K397="+"),"♯",TRUE,"")</f>
        <v/>
      </c>
      <c r="AA397" s="6" t="str">
        <f t="shared" si="104"/>
        <v/>
      </c>
      <c r="AC397" s="6" t="str">
        <f t="shared" si="91"/>
        <v/>
      </c>
      <c r="AD397" s="6" t="str">
        <f t="shared" si="92"/>
        <v/>
      </c>
      <c r="AE397" s="6" t="str">
        <f t="shared" si="105"/>
        <v>/</v>
      </c>
      <c r="AF397" s="6" t="str" cm="1">
        <f t="array" aca="1" ref="AF397" ca="1">IF(AE397="/",INDEX(INDIRECT(C397&amp;IF(J397="","_dur","_moll")),F397+H397*2+IF(AND(G397=7,H397=2,K397="+"),-2),IF(E397="",1,E397)+IF(AND(G397=7,H397=2,K397="+"),2)),"")</f>
        <v>G</v>
      </c>
      <c r="AL397" s="7" t="str" cm="1">
        <f t="array" aca="1" ref="AL397" ca="1">_xlfn.IFS(M397="x","",AK397&lt;&gt;"",AK397,TRUE,_xlfn.TEXTJOIN("",TRUE,Q397:AJ397))</f>
        <v/>
      </c>
    </row>
    <row r="398" spans="1:38" ht="16.5" customHeight="1" x14ac:dyDescent="0.4">
      <c r="A398" s="6">
        <v>0</v>
      </c>
      <c r="C398" s="7" t="str">
        <f t="shared" ca="1" si="93"/>
        <v>C</v>
      </c>
      <c r="D398" s="7" t="str">
        <f t="shared" si="94"/>
        <v>dur</v>
      </c>
      <c r="E398" s="6">
        <v>5</v>
      </c>
      <c r="F398" s="6">
        <v>5</v>
      </c>
      <c r="G398" s="6">
        <v>7</v>
      </c>
      <c r="H398" s="6">
        <v>2</v>
      </c>
      <c r="I398" s="6">
        <v>8</v>
      </c>
      <c r="J398" s="6">
        <v>0</v>
      </c>
      <c r="M398" s="6" t="s">
        <v>49</v>
      </c>
      <c r="P398" s="7" t="str">
        <f t="shared" si="95"/>
        <v/>
      </c>
      <c r="Q398" s="6" t="str" cm="1">
        <f t="array" aca="1" ref="Q398" ca="1">INDEX(INDIRECT(C398&amp;IF(J398="","_dur","_moll")),F398+IF(I398=8,2),IF(E398="",1,E398))</f>
        <v>F♯</v>
      </c>
      <c r="R398" s="6" t="str">
        <f t="shared" si="96"/>
        <v/>
      </c>
      <c r="S398" s="6" t="str">
        <f t="shared" si="97"/>
        <v/>
      </c>
      <c r="T398" s="6" t="str">
        <f t="shared" si="98"/>
        <v>dim</v>
      </c>
      <c r="U398" s="6" t="str">
        <f t="shared" si="99"/>
        <v/>
      </c>
      <c r="V398" s="6" t="str">
        <f t="shared" si="100"/>
        <v/>
      </c>
      <c r="W398" s="6" t="str">
        <f t="shared" si="101"/>
        <v/>
      </c>
      <c r="X398" s="6" t="str">
        <f t="shared" si="102"/>
        <v/>
      </c>
      <c r="Y398" s="6" t="str">
        <f t="shared" si="103"/>
        <v/>
      </c>
      <c r="Z398" s="6" t="str" cm="1">
        <f t="array" ref="Z398">_xlfn.IFS(OR(AND(F398=2,G398=7,J398&lt;&gt;""),AND(F398=5,G398=9,H398&gt;=1,I398=8,J398=""),AND(F398=5,G398=9,I398="",J398&lt;&gt;"")),"♭",AND(G398=7,K398="+"),"♯",TRUE,"")</f>
        <v/>
      </c>
      <c r="AA398" s="6" t="str">
        <f t="shared" si="104"/>
        <v/>
      </c>
      <c r="AC398" s="6" t="str">
        <f t="shared" si="91"/>
        <v/>
      </c>
      <c r="AD398" s="6" t="str">
        <f t="shared" si="92"/>
        <v/>
      </c>
      <c r="AE398" s="6" t="str">
        <f t="shared" si="105"/>
        <v>/</v>
      </c>
      <c r="AF398" s="6" t="str" cm="1">
        <f t="array" aca="1" ref="AF398" ca="1">IF(AE398="/",INDEX(INDIRECT(C398&amp;IF(J398="","_dur","_moll")),F398+H398*2+IF(AND(G398=7,H398=2,K398="+"),-2),IF(E398="",1,E398)+IF(AND(G398=7,H398=2,K398="+"),2)),"")</f>
        <v>A</v>
      </c>
      <c r="AL398" s="7" t="str" cm="1">
        <f t="array" aca="1" ref="AL398" ca="1">_xlfn.IFS(M398="x","",AK398&lt;&gt;"",AK398,TRUE,_xlfn.TEXTJOIN("",TRUE,Q398:AJ398))</f>
        <v/>
      </c>
    </row>
    <row r="399" spans="1:38" ht="16.5" customHeight="1" x14ac:dyDescent="0.4">
      <c r="A399" s="6">
        <v>0</v>
      </c>
      <c r="C399" s="7" t="str">
        <f t="shared" ca="1" si="93"/>
        <v>C</v>
      </c>
      <c r="D399" s="7" t="str">
        <f t="shared" si="94"/>
        <v>dur</v>
      </c>
      <c r="E399" s="6">
        <v>6</v>
      </c>
      <c r="F399" s="6">
        <v>5</v>
      </c>
      <c r="G399" s="6">
        <v>7</v>
      </c>
      <c r="H399" s="6">
        <v>2</v>
      </c>
      <c r="I399" s="6">
        <v>8</v>
      </c>
      <c r="J399" s="6">
        <v>0</v>
      </c>
      <c r="M399" s="6" t="s">
        <v>49</v>
      </c>
      <c r="P399" s="7" t="str">
        <f t="shared" si="95"/>
        <v/>
      </c>
      <c r="Q399" s="6" t="str" cm="1">
        <f t="array" aca="1" ref="Q399" ca="1">INDEX(INDIRECT(C399&amp;IF(J399="","_dur","_moll")),F399+IF(I399=8,2),IF(E399="",1,E399))</f>
        <v>G</v>
      </c>
      <c r="R399" s="6" t="str">
        <f t="shared" si="96"/>
        <v/>
      </c>
      <c r="S399" s="6" t="str">
        <f t="shared" si="97"/>
        <v/>
      </c>
      <c r="T399" s="6" t="str">
        <f t="shared" si="98"/>
        <v>dim</v>
      </c>
      <c r="U399" s="6" t="str">
        <f t="shared" si="99"/>
        <v/>
      </c>
      <c r="V399" s="6" t="str">
        <f t="shared" si="100"/>
        <v/>
      </c>
      <c r="W399" s="6" t="str">
        <f t="shared" si="101"/>
        <v/>
      </c>
      <c r="X399" s="6" t="str">
        <f t="shared" si="102"/>
        <v/>
      </c>
      <c r="Y399" s="6" t="str">
        <f t="shared" si="103"/>
        <v/>
      </c>
      <c r="Z399" s="6" t="str" cm="1">
        <f t="array" ref="Z399">_xlfn.IFS(OR(AND(F399=2,G399=7,J399&lt;&gt;""),AND(F399=5,G399=9,H399&gt;=1,I399=8,J399=""),AND(F399=5,G399=9,I399="",J399&lt;&gt;"")),"♭",AND(G399=7,K399="+"),"♯",TRUE,"")</f>
        <v/>
      </c>
      <c r="AA399" s="6" t="str">
        <f t="shared" si="104"/>
        <v/>
      </c>
      <c r="AC399" s="6" t="str">
        <f t="shared" si="91"/>
        <v/>
      </c>
      <c r="AD399" s="6" t="str">
        <f t="shared" si="92"/>
        <v/>
      </c>
      <c r="AE399" s="6" t="str">
        <f t="shared" si="105"/>
        <v>/</v>
      </c>
      <c r="AF399" s="6" t="str" cm="1">
        <f t="array" aca="1" ref="AF399" ca="1">IF(AE399="/",INDEX(INDIRECT(C399&amp;IF(J399="","_dur","_moll")),F399+H399*2+IF(AND(G399=7,H399=2,K399="+"),-2),IF(E399="",1,E399)+IF(AND(G399=7,H399=2,K399="+"),2)),"")</f>
        <v>B♭</v>
      </c>
      <c r="AL399" s="7" t="str" cm="1">
        <f t="array" aca="1" ref="AL399" ca="1">_xlfn.IFS(M399="x","",AK399&lt;&gt;"",AK399,TRUE,_xlfn.TEXTJOIN("",TRUE,Q399:AJ399))</f>
        <v/>
      </c>
    </row>
    <row r="400" spans="1:38" ht="16.5" customHeight="1" x14ac:dyDescent="0.4">
      <c r="A400" s="6">
        <v>0</v>
      </c>
      <c r="C400" s="7" t="str">
        <f t="shared" ca="1" si="93"/>
        <v>C</v>
      </c>
      <c r="D400" s="7" t="str">
        <f t="shared" si="94"/>
        <v>dur</v>
      </c>
      <c r="E400" s="6">
        <v>7</v>
      </c>
      <c r="F400" s="6">
        <v>5</v>
      </c>
      <c r="G400" s="6">
        <v>7</v>
      </c>
      <c r="H400" s="6">
        <v>2</v>
      </c>
      <c r="I400" s="6">
        <v>8</v>
      </c>
      <c r="J400" s="6">
        <v>0</v>
      </c>
      <c r="M400" s="6" t="s">
        <v>49</v>
      </c>
      <c r="P400" s="7" t="str">
        <f t="shared" si="95"/>
        <v/>
      </c>
      <c r="Q400" s="6" t="e" cm="1">
        <f t="array" aca="1" ref="Q400" ca="1">INDEX(INDIRECT(C400&amp;IF(J400="","_dur","_moll")),F400+IF(I400=8,2),IF(E400="",1,E400))</f>
        <v>#REF!</v>
      </c>
      <c r="R400" s="6" t="str">
        <f t="shared" si="96"/>
        <v/>
      </c>
      <c r="S400" s="6" t="str">
        <f t="shared" si="97"/>
        <v/>
      </c>
      <c r="T400" s="6" t="str">
        <f t="shared" si="98"/>
        <v>dim</v>
      </c>
      <c r="U400" s="6" t="str">
        <f t="shared" si="99"/>
        <v/>
      </c>
      <c r="V400" s="6" t="str">
        <f t="shared" si="100"/>
        <v/>
      </c>
      <c r="W400" s="6" t="str">
        <f t="shared" si="101"/>
        <v/>
      </c>
      <c r="X400" s="6" t="str">
        <f t="shared" si="102"/>
        <v/>
      </c>
      <c r="Y400" s="6" t="str">
        <f t="shared" si="103"/>
        <v/>
      </c>
      <c r="Z400" s="6" t="str" cm="1">
        <f t="array" ref="Z400">_xlfn.IFS(OR(AND(F400=2,G400=7,J400&lt;&gt;""),AND(F400=5,G400=9,H400&gt;=1,I400=8,J400=""),AND(F400=5,G400=9,I400="",J400&lt;&gt;"")),"♭",AND(G400=7,K400="+"),"♯",TRUE,"")</f>
        <v/>
      </c>
      <c r="AA400" s="6" t="str">
        <f t="shared" si="104"/>
        <v/>
      </c>
      <c r="AC400" s="6" t="str">
        <f t="shared" si="91"/>
        <v/>
      </c>
      <c r="AD400" s="6" t="str">
        <f t="shared" si="92"/>
        <v/>
      </c>
      <c r="AE400" s="6" t="str">
        <f t="shared" si="105"/>
        <v>/</v>
      </c>
      <c r="AF400" s="6" t="e" cm="1">
        <f t="array" aca="1" ref="AF400" ca="1">IF(AE400="/",INDEX(INDIRECT(C400&amp;IF(J400="","_dur","_moll")),F400+H400*2+IF(AND(G400=7,H400=2,K400="+"),-2),IF(E400="",1,E400)+IF(AND(G400=7,H400=2,K400="+"),2)),"")</f>
        <v>#REF!</v>
      </c>
      <c r="AL400" s="7" t="str" cm="1">
        <f t="array" aca="1" ref="AL400" ca="1">_xlfn.IFS(M400="x","",AK400&lt;&gt;"",AK400,TRUE,_xlfn.TEXTJOIN("",TRUE,Q400:AJ400))</f>
        <v/>
      </c>
    </row>
    <row r="401" spans="1:38" ht="16.5" customHeight="1" x14ac:dyDescent="0.4">
      <c r="A401" s="6">
        <v>0</v>
      </c>
      <c r="C401" s="7" t="str">
        <f t="shared" ca="1" si="93"/>
        <v>C</v>
      </c>
      <c r="D401" s="7" t="str">
        <f t="shared" si="94"/>
        <v>dur</v>
      </c>
      <c r="E401" s="6">
        <v>1</v>
      </c>
      <c r="F401" s="6">
        <v>5</v>
      </c>
      <c r="G401" s="6">
        <v>7</v>
      </c>
      <c r="H401" s="6">
        <v>3</v>
      </c>
      <c r="I401" s="6">
        <v>8</v>
      </c>
      <c r="J401" s="6">
        <v>0</v>
      </c>
      <c r="M401" s="6" t="s">
        <v>49</v>
      </c>
      <c r="P401" s="7" t="str">
        <f t="shared" si="95"/>
        <v/>
      </c>
      <c r="Q401" s="6" t="str" cm="1">
        <f t="array" aca="1" ref="Q401" ca="1">INDEX(INDIRECT(C401&amp;IF(J401="","_dur","_moll")),F401+IF(I401=8,2),IF(E401="",1,E401))</f>
        <v>B</v>
      </c>
      <c r="R401" s="6" t="str">
        <f t="shared" si="96"/>
        <v/>
      </c>
      <c r="S401" s="6" t="str">
        <f t="shared" si="97"/>
        <v/>
      </c>
      <c r="T401" s="6" t="str">
        <f t="shared" si="98"/>
        <v>dim</v>
      </c>
      <c r="U401" s="6" t="str">
        <f t="shared" si="99"/>
        <v/>
      </c>
      <c r="V401" s="6" t="str">
        <f t="shared" si="100"/>
        <v/>
      </c>
      <c r="W401" s="6" t="str">
        <f t="shared" si="101"/>
        <v/>
      </c>
      <c r="X401" s="6" t="str">
        <f t="shared" si="102"/>
        <v/>
      </c>
      <c r="Y401" s="6" t="str">
        <f t="shared" si="103"/>
        <v/>
      </c>
      <c r="Z401" s="6" t="str" cm="1">
        <f t="array" ref="Z401">_xlfn.IFS(OR(AND(F401=2,G401=7,J401&lt;&gt;""),AND(F401=5,G401=9,H401&gt;=1,I401=8,J401=""),AND(F401=5,G401=9,I401="",J401&lt;&gt;"")),"♭",AND(G401=7,K401="+"),"♯",TRUE,"")</f>
        <v/>
      </c>
      <c r="AA401" s="6" t="str">
        <f t="shared" si="104"/>
        <v/>
      </c>
      <c r="AC401" s="6" t="str">
        <f t="shared" si="91"/>
        <v/>
      </c>
      <c r="AD401" s="6" t="str">
        <f t="shared" si="92"/>
        <v/>
      </c>
      <c r="AE401" s="6" t="str">
        <f t="shared" si="105"/>
        <v>/</v>
      </c>
      <c r="AF401" s="6" t="str" cm="1">
        <f t="array" aca="1" ref="AF401" ca="1">IF(AE401="/",INDEX(INDIRECT(C401&amp;IF(J401="","_dur","_moll")),F401+H401*2+IF(AND(G401=7,H401=2,K401="+"),-2),IF(E401="",1,E401)+IF(AND(G401=7,H401=2,K401="+"),2)),"")</f>
        <v>F</v>
      </c>
      <c r="AL401" s="7" t="str" cm="1">
        <f t="array" aca="1" ref="AL401" ca="1">_xlfn.IFS(M401="x","",AK401&lt;&gt;"",AK401,TRUE,_xlfn.TEXTJOIN("",TRUE,Q401:AJ401))</f>
        <v/>
      </c>
    </row>
    <row r="402" spans="1:38" ht="16.5" customHeight="1" x14ac:dyDescent="0.4">
      <c r="A402" s="6">
        <v>0</v>
      </c>
      <c r="C402" s="7" t="str">
        <f t="shared" ca="1" si="93"/>
        <v>C</v>
      </c>
      <c r="D402" s="7" t="str">
        <f t="shared" si="94"/>
        <v>dur</v>
      </c>
      <c r="E402" s="6">
        <v>2</v>
      </c>
      <c r="F402" s="6">
        <v>5</v>
      </c>
      <c r="G402" s="6">
        <v>7</v>
      </c>
      <c r="H402" s="6">
        <v>3</v>
      </c>
      <c r="I402" s="6">
        <v>8</v>
      </c>
      <c r="J402" s="6">
        <v>0</v>
      </c>
      <c r="M402" s="6" t="s">
        <v>49</v>
      </c>
      <c r="P402" s="7" t="str">
        <f t="shared" si="95"/>
        <v/>
      </c>
      <c r="Q402" s="6" cm="1">
        <f t="array" aca="1" ref="Q402" ca="1">INDEX(INDIRECT(C402&amp;IF(J402="","_dur","_moll")),F402+IF(I402=8,2),IF(E402="",1,E402))</f>
        <v>0</v>
      </c>
      <c r="R402" s="6" t="str">
        <f t="shared" si="96"/>
        <v/>
      </c>
      <c r="S402" s="6" t="str">
        <f t="shared" si="97"/>
        <v/>
      </c>
      <c r="T402" s="6" t="str">
        <f t="shared" si="98"/>
        <v>dim</v>
      </c>
      <c r="U402" s="6" t="str">
        <f t="shared" si="99"/>
        <v/>
      </c>
      <c r="V402" s="6" t="str">
        <f t="shared" si="100"/>
        <v/>
      </c>
      <c r="W402" s="6" t="str">
        <f t="shared" si="101"/>
        <v/>
      </c>
      <c r="X402" s="6" t="str">
        <f t="shared" si="102"/>
        <v/>
      </c>
      <c r="Y402" s="6" t="str">
        <f t="shared" si="103"/>
        <v/>
      </c>
      <c r="Z402" s="6" t="str" cm="1">
        <f t="array" ref="Z402">_xlfn.IFS(OR(AND(F402=2,G402=7,J402&lt;&gt;""),AND(F402=5,G402=9,H402&gt;=1,I402=8,J402=""),AND(F402=5,G402=9,I402="",J402&lt;&gt;"")),"♭",AND(G402=7,K402="+"),"♯",TRUE,"")</f>
        <v/>
      </c>
      <c r="AA402" s="6" t="str">
        <f t="shared" si="104"/>
        <v/>
      </c>
      <c r="AC402" s="6" t="str">
        <f t="shared" ref="AC402:AC465" si="106">IF(AND(F402=5,G402=9,I402="",J402&lt;&gt;""),9,"")</f>
        <v/>
      </c>
      <c r="AD402" s="6" t="str">
        <f t="shared" si="92"/>
        <v/>
      </c>
      <c r="AE402" s="6" t="str">
        <f t="shared" si="105"/>
        <v>/</v>
      </c>
      <c r="AF402" s="6" cm="1">
        <f t="array" aca="1" ref="AF402" ca="1">IF(AE402="/",INDEX(INDIRECT(C402&amp;IF(J402="","_dur","_moll")),F402+H402*2+IF(AND(G402=7,H402=2,K402="+"),-2),IF(E402="",1,E402)+IF(AND(G402=7,H402=2,K402="+"),2)),"")</f>
        <v>0</v>
      </c>
      <c r="AL402" s="7" t="str" cm="1">
        <f t="array" aca="1" ref="AL402" ca="1">_xlfn.IFS(M402="x","",AK402&lt;&gt;"",AK402,TRUE,_xlfn.TEXTJOIN("",TRUE,Q402:AJ402))</f>
        <v/>
      </c>
    </row>
    <row r="403" spans="1:38" ht="16.5" customHeight="1" x14ac:dyDescent="0.4">
      <c r="A403" s="6">
        <v>0</v>
      </c>
      <c r="C403" s="7" t="str">
        <f t="shared" ca="1" si="93"/>
        <v>C</v>
      </c>
      <c r="D403" s="7" t="str">
        <f t="shared" si="94"/>
        <v>dur</v>
      </c>
      <c r="E403" s="6">
        <v>3</v>
      </c>
      <c r="F403" s="6">
        <v>5</v>
      </c>
      <c r="G403" s="6">
        <v>7</v>
      </c>
      <c r="H403" s="6">
        <v>3</v>
      </c>
      <c r="I403" s="6">
        <v>8</v>
      </c>
      <c r="J403" s="6">
        <v>0</v>
      </c>
      <c r="M403" s="6" t="s">
        <v>49</v>
      </c>
      <c r="P403" s="7" t="str">
        <f t="shared" si="95"/>
        <v/>
      </c>
      <c r="Q403" s="6" cm="1">
        <f t="array" aca="1" ref="Q403" ca="1">INDEX(INDIRECT(C403&amp;IF(J403="","_dur","_moll")),F403+IF(I403=8,2),IF(E403="",1,E403))</f>
        <v>0</v>
      </c>
      <c r="R403" s="6" t="str">
        <f t="shared" si="96"/>
        <v/>
      </c>
      <c r="S403" s="6" t="str">
        <f t="shared" si="97"/>
        <v/>
      </c>
      <c r="T403" s="6" t="str">
        <f t="shared" si="98"/>
        <v>dim</v>
      </c>
      <c r="U403" s="6" t="str">
        <f t="shared" si="99"/>
        <v/>
      </c>
      <c r="V403" s="6" t="str">
        <f t="shared" si="100"/>
        <v/>
      </c>
      <c r="W403" s="6" t="str">
        <f t="shared" si="101"/>
        <v/>
      </c>
      <c r="X403" s="6" t="str">
        <f t="shared" si="102"/>
        <v/>
      </c>
      <c r="Y403" s="6" t="str">
        <f t="shared" si="103"/>
        <v/>
      </c>
      <c r="Z403" s="6" t="str" cm="1">
        <f t="array" ref="Z403">_xlfn.IFS(OR(AND(F403=2,G403=7,J403&lt;&gt;""),AND(F403=5,G403=9,H403&gt;=1,I403=8,J403=""),AND(F403=5,G403=9,I403="",J403&lt;&gt;"")),"♭",AND(G403=7,K403="+"),"♯",TRUE,"")</f>
        <v/>
      </c>
      <c r="AA403" s="6" t="str">
        <f t="shared" si="104"/>
        <v/>
      </c>
      <c r="AC403" s="6" t="str">
        <f t="shared" si="106"/>
        <v/>
      </c>
      <c r="AD403" s="6" t="str">
        <f t="shared" si="92"/>
        <v/>
      </c>
      <c r="AE403" s="6" t="str">
        <f t="shared" si="105"/>
        <v>/</v>
      </c>
      <c r="AF403" s="6" cm="1">
        <f t="array" aca="1" ref="AF403" ca="1">IF(AE403="/",INDEX(INDIRECT(C403&amp;IF(J403="","_dur","_moll")),F403+H403*2+IF(AND(G403=7,H403=2,K403="+"),-2),IF(E403="",1,E403)+IF(AND(G403=7,H403=2,K403="+"),2)),"")</f>
        <v>0</v>
      </c>
      <c r="AL403" s="7" t="str" cm="1">
        <f t="array" aca="1" ref="AL403" ca="1">_xlfn.IFS(M403="x","",AK403&lt;&gt;"",AK403,TRUE,_xlfn.TEXTJOIN("",TRUE,Q403:AJ403))</f>
        <v/>
      </c>
    </row>
    <row r="404" spans="1:38" ht="16.5" customHeight="1" x14ac:dyDescent="0.4">
      <c r="A404" s="6">
        <v>0</v>
      </c>
      <c r="C404" s="7" t="str">
        <f t="shared" ca="1" si="93"/>
        <v>C</v>
      </c>
      <c r="D404" s="7" t="str">
        <f t="shared" si="94"/>
        <v>dur</v>
      </c>
      <c r="E404" s="6">
        <v>4</v>
      </c>
      <c r="F404" s="6">
        <v>5</v>
      </c>
      <c r="G404" s="6">
        <v>7</v>
      </c>
      <c r="H404" s="6">
        <v>3</v>
      </c>
      <c r="I404" s="6">
        <v>8</v>
      </c>
      <c r="J404" s="6">
        <v>0</v>
      </c>
      <c r="M404" s="6" t="s">
        <v>49</v>
      </c>
      <c r="P404" s="7" t="str">
        <f t="shared" si="95"/>
        <v/>
      </c>
      <c r="Q404" s="6" t="str" cm="1">
        <f t="array" aca="1" ref="Q404" ca="1">INDEX(INDIRECT(C404&amp;IF(J404="","_dur","_moll")),F404+IF(I404=8,2),IF(E404="",1,E404))</f>
        <v>E</v>
      </c>
      <c r="R404" s="6" t="str">
        <f t="shared" si="96"/>
        <v/>
      </c>
      <c r="S404" s="6" t="str">
        <f t="shared" si="97"/>
        <v/>
      </c>
      <c r="T404" s="6" t="str">
        <f t="shared" si="98"/>
        <v>dim</v>
      </c>
      <c r="U404" s="6" t="str">
        <f t="shared" si="99"/>
        <v/>
      </c>
      <c r="V404" s="6" t="str">
        <f t="shared" si="100"/>
        <v/>
      </c>
      <c r="W404" s="6" t="str">
        <f t="shared" si="101"/>
        <v/>
      </c>
      <c r="X404" s="6" t="str">
        <f t="shared" si="102"/>
        <v/>
      </c>
      <c r="Y404" s="6" t="str">
        <f t="shared" si="103"/>
        <v/>
      </c>
      <c r="Z404" s="6" t="str" cm="1">
        <f t="array" ref="Z404">_xlfn.IFS(OR(AND(F404=2,G404=7,J404&lt;&gt;""),AND(F404=5,G404=9,H404&gt;=1,I404=8,J404=""),AND(F404=5,G404=9,I404="",J404&lt;&gt;"")),"♭",AND(G404=7,K404="+"),"♯",TRUE,"")</f>
        <v/>
      </c>
      <c r="AA404" s="6" t="str">
        <f t="shared" si="104"/>
        <v/>
      </c>
      <c r="AC404" s="6" t="str">
        <f t="shared" si="106"/>
        <v/>
      </c>
      <c r="AD404" s="6" t="str">
        <f t="shared" si="92"/>
        <v/>
      </c>
      <c r="AE404" s="6" t="str">
        <f t="shared" si="105"/>
        <v>/</v>
      </c>
      <c r="AF404" s="6" t="str" cm="1">
        <f t="array" aca="1" ref="AF404" ca="1">IF(AE404="/",INDEX(INDIRECT(C404&amp;IF(J404="","_dur","_moll")),F404+H404*2+IF(AND(G404=7,H404=2,K404="+"),-2),IF(E404="",1,E404)+IF(AND(G404=7,H404=2,K404="+"),2)),"")</f>
        <v>B♭</v>
      </c>
      <c r="AL404" s="7" t="str" cm="1">
        <f t="array" aca="1" ref="AL404" ca="1">_xlfn.IFS(M404="x","",AK404&lt;&gt;"",AK404,TRUE,_xlfn.TEXTJOIN("",TRUE,Q404:AJ404))</f>
        <v/>
      </c>
    </row>
    <row r="405" spans="1:38" ht="16.5" customHeight="1" x14ac:dyDescent="0.4">
      <c r="A405" s="6">
        <v>0</v>
      </c>
      <c r="C405" s="7" t="str">
        <f t="shared" ca="1" si="93"/>
        <v>C</v>
      </c>
      <c r="D405" s="7" t="str">
        <f t="shared" si="94"/>
        <v>dur</v>
      </c>
      <c r="E405" s="6">
        <v>5</v>
      </c>
      <c r="F405" s="6">
        <v>5</v>
      </c>
      <c r="G405" s="6">
        <v>7</v>
      </c>
      <c r="H405" s="6">
        <v>3</v>
      </c>
      <c r="I405" s="6">
        <v>8</v>
      </c>
      <c r="J405" s="6">
        <v>0</v>
      </c>
      <c r="M405" s="6" t="s">
        <v>49</v>
      </c>
      <c r="P405" s="7" t="str">
        <f t="shared" si="95"/>
        <v/>
      </c>
      <c r="Q405" s="6" t="str" cm="1">
        <f t="array" aca="1" ref="Q405" ca="1">INDEX(INDIRECT(C405&amp;IF(J405="","_dur","_moll")),F405+IF(I405=8,2),IF(E405="",1,E405))</f>
        <v>F♯</v>
      </c>
      <c r="R405" s="6" t="str">
        <f t="shared" si="96"/>
        <v/>
      </c>
      <c r="S405" s="6" t="str">
        <f t="shared" si="97"/>
        <v/>
      </c>
      <c r="T405" s="6" t="str">
        <f t="shared" si="98"/>
        <v>dim</v>
      </c>
      <c r="U405" s="6" t="str">
        <f t="shared" si="99"/>
        <v/>
      </c>
      <c r="V405" s="6" t="str">
        <f t="shared" si="100"/>
        <v/>
      </c>
      <c r="W405" s="6" t="str">
        <f t="shared" si="101"/>
        <v/>
      </c>
      <c r="X405" s="6" t="str">
        <f t="shared" si="102"/>
        <v/>
      </c>
      <c r="Y405" s="6" t="str">
        <f t="shared" si="103"/>
        <v/>
      </c>
      <c r="Z405" s="6" t="str" cm="1">
        <f t="array" ref="Z405">_xlfn.IFS(OR(AND(F405=2,G405=7,J405&lt;&gt;""),AND(F405=5,G405=9,H405&gt;=1,I405=8,J405=""),AND(F405=5,G405=9,I405="",J405&lt;&gt;"")),"♭",AND(G405=7,K405="+"),"♯",TRUE,"")</f>
        <v/>
      </c>
      <c r="AA405" s="6" t="str">
        <f t="shared" si="104"/>
        <v/>
      </c>
      <c r="AC405" s="6" t="str">
        <f t="shared" si="106"/>
        <v/>
      </c>
      <c r="AD405" s="6" t="str">
        <f t="shared" si="92"/>
        <v/>
      </c>
      <c r="AE405" s="6" t="str">
        <f t="shared" si="105"/>
        <v>/</v>
      </c>
      <c r="AF405" s="6" t="str" cm="1">
        <f t="array" aca="1" ref="AF405" ca="1">IF(AE405="/",INDEX(INDIRECT(C405&amp;IF(J405="","_dur","_moll")),F405+H405*2+IF(AND(G405=7,H405=2,K405="+"),-2),IF(E405="",1,E405)+IF(AND(G405=7,H405=2,K405="+"),2)),"")</f>
        <v>C</v>
      </c>
      <c r="AL405" s="7" t="str" cm="1">
        <f t="array" aca="1" ref="AL405" ca="1">_xlfn.IFS(M405="x","",AK405&lt;&gt;"",AK405,TRUE,_xlfn.TEXTJOIN("",TRUE,Q405:AJ405))</f>
        <v/>
      </c>
    </row>
    <row r="406" spans="1:38" ht="16.5" customHeight="1" x14ac:dyDescent="0.4">
      <c r="A406" s="6">
        <v>0</v>
      </c>
      <c r="C406" s="7" t="str">
        <f t="shared" ca="1" si="93"/>
        <v>C</v>
      </c>
      <c r="D406" s="7" t="str">
        <f t="shared" si="94"/>
        <v>dur</v>
      </c>
      <c r="E406" s="6">
        <v>6</v>
      </c>
      <c r="F406" s="6">
        <v>5</v>
      </c>
      <c r="G406" s="6">
        <v>7</v>
      </c>
      <c r="H406" s="6">
        <v>3</v>
      </c>
      <c r="I406" s="6">
        <v>8</v>
      </c>
      <c r="J406" s="6">
        <v>0</v>
      </c>
      <c r="M406" s="6" t="s">
        <v>49</v>
      </c>
      <c r="P406" s="7" t="str">
        <f t="shared" si="95"/>
        <v/>
      </c>
      <c r="Q406" s="6" t="str" cm="1">
        <f t="array" aca="1" ref="Q406" ca="1">INDEX(INDIRECT(C406&amp;IF(J406="","_dur","_moll")),F406+IF(I406=8,2),IF(E406="",1,E406))</f>
        <v>G</v>
      </c>
      <c r="R406" s="6" t="str">
        <f t="shared" si="96"/>
        <v/>
      </c>
      <c r="S406" s="6" t="str">
        <f t="shared" si="97"/>
        <v/>
      </c>
      <c r="T406" s="6" t="str">
        <f t="shared" si="98"/>
        <v>dim</v>
      </c>
      <c r="U406" s="6" t="str">
        <f t="shared" si="99"/>
        <v/>
      </c>
      <c r="V406" s="6" t="str">
        <f t="shared" si="100"/>
        <v/>
      </c>
      <c r="W406" s="6" t="str">
        <f t="shared" si="101"/>
        <v/>
      </c>
      <c r="X406" s="6" t="str">
        <f t="shared" si="102"/>
        <v/>
      </c>
      <c r="Y406" s="6" t="str">
        <f t="shared" si="103"/>
        <v/>
      </c>
      <c r="Z406" s="6" t="str" cm="1">
        <f t="array" ref="Z406">_xlfn.IFS(OR(AND(F406=2,G406=7,J406&lt;&gt;""),AND(F406=5,G406=9,H406&gt;=1,I406=8,J406=""),AND(F406=5,G406=9,I406="",J406&lt;&gt;"")),"♭",AND(G406=7,K406="+"),"♯",TRUE,"")</f>
        <v/>
      </c>
      <c r="AA406" s="6" t="str">
        <f t="shared" si="104"/>
        <v/>
      </c>
      <c r="AC406" s="6" t="str">
        <f t="shared" si="106"/>
        <v/>
      </c>
      <c r="AD406" s="6" t="str">
        <f t="shared" si="92"/>
        <v/>
      </c>
      <c r="AE406" s="6" t="str">
        <f t="shared" si="105"/>
        <v>/</v>
      </c>
      <c r="AF406" s="6" t="str" cm="1">
        <f t="array" aca="1" ref="AF406" ca="1">IF(AE406="/",INDEX(INDIRECT(C406&amp;IF(J406="","_dur","_moll")),F406+H406*2+IF(AND(G406=7,H406=2,K406="+"),-2),IF(E406="",1,E406)+IF(AND(G406=7,H406=2,K406="+"),2)),"")</f>
        <v>D♭</v>
      </c>
      <c r="AL406" s="7" t="str" cm="1">
        <f t="array" aca="1" ref="AL406" ca="1">_xlfn.IFS(M406="x","",AK406&lt;&gt;"",AK406,TRUE,_xlfn.TEXTJOIN("",TRUE,Q406:AJ406))</f>
        <v/>
      </c>
    </row>
    <row r="407" spans="1:38" ht="16.5" customHeight="1" x14ac:dyDescent="0.4">
      <c r="A407" s="6">
        <v>0</v>
      </c>
      <c r="C407" s="7" t="str">
        <f t="shared" ca="1" si="93"/>
        <v>C</v>
      </c>
      <c r="D407" s="7" t="str">
        <f t="shared" si="94"/>
        <v>dur</v>
      </c>
      <c r="E407" s="6">
        <v>7</v>
      </c>
      <c r="F407" s="6">
        <v>5</v>
      </c>
      <c r="G407" s="6">
        <v>7</v>
      </c>
      <c r="H407" s="6">
        <v>3</v>
      </c>
      <c r="I407" s="6">
        <v>8</v>
      </c>
      <c r="J407" s="6">
        <v>0</v>
      </c>
      <c r="M407" s="6" t="s">
        <v>49</v>
      </c>
      <c r="P407" s="7" t="str">
        <f t="shared" si="95"/>
        <v/>
      </c>
      <c r="Q407" s="6" t="e" cm="1">
        <f t="array" aca="1" ref="Q407" ca="1">INDEX(INDIRECT(C407&amp;IF(J407="","_dur","_moll")),F407+IF(I407=8,2),IF(E407="",1,E407))</f>
        <v>#REF!</v>
      </c>
      <c r="R407" s="6" t="str">
        <f t="shared" si="96"/>
        <v/>
      </c>
      <c r="S407" s="6" t="str">
        <f t="shared" si="97"/>
        <v/>
      </c>
      <c r="T407" s="6" t="str">
        <f t="shared" si="98"/>
        <v>dim</v>
      </c>
      <c r="U407" s="6" t="str">
        <f t="shared" si="99"/>
        <v/>
      </c>
      <c r="V407" s="6" t="str">
        <f t="shared" si="100"/>
        <v/>
      </c>
      <c r="W407" s="6" t="str">
        <f t="shared" si="101"/>
        <v/>
      </c>
      <c r="X407" s="6" t="str">
        <f t="shared" si="102"/>
        <v/>
      </c>
      <c r="Y407" s="6" t="str">
        <f t="shared" si="103"/>
        <v/>
      </c>
      <c r="Z407" s="6" t="str" cm="1">
        <f t="array" ref="Z407">_xlfn.IFS(OR(AND(F407=2,G407=7,J407&lt;&gt;""),AND(F407=5,G407=9,H407&gt;=1,I407=8,J407=""),AND(F407=5,G407=9,I407="",J407&lt;&gt;"")),"♭",AND(G407=7,K407="+"),"♯",TRUE,"")</f>
        <v/>
      </c>
      <c r="AA407" s="6" t="str">
        <f t="shared" si="104"/>
        <v/>
      </c>
      <c r="AC407" s="6" t="str">
        <f t="shared" si="106"/>
        <v/>
      </c>
      <c r="AD407" s="6" t="str">
        <f t="shared" si="92"/>
        <v/>
      </c>
      <c r="AE407" s="6" t="str">
        <f t="shared" si="105"/>
        <v>/</v>
      </c>
      <c r="AF407" s="6" t="e" cm="1">
        <f t="array" aca="1" ref="AF407" ca="1">IF(AE407="/",INDEX(INDIRECT(C407&amp;IF(J407="","_dur","_moll")),F407+H407*2+IF(AND(G407=7,H407=2,K407="+"),-2),IF(E407="",1,E407)+IF(AND(G407=7,H407=2,K407="+"),2)),"")</f>
        <v>#REF!</v>
      </c>
      <c r="AL407" s="7" t="str" cm="1">
        <f t="array" aca="1" ref="AL407" ca="1">_xlfn.IFS(M407="x","",AK407&lt;&gt;"",AK407,TRUE,_xlfn.TEXTJOIN("",TRUE,Q407:AJ407))</f>
        <v/>
      </c>
    </row>
    <row r="408" spans="1:38" ht="16.5" customHeight="1" x14ac:dyDescent="0.4">
      <c r="A408" s="6">
        <v>0</v>
      </c>
      <c r="C408" s="7" t="str">
        <f t="shared" ca="1" si="93"/>
        <v>C</v>
      </c>
      <c r="D408" s="7" t="str">
        <f t="shared" si="94"/>
        <v>dur</v>
      </c>
      <c r="E408" s="6">
        <v>1</v>
      </c>
      <c r="F408" s="6">
        <v>5</v>
      </c>
      <c r="G408" s="6">
        <v>9</v>
      </c>
      <c r="M408" s="6" t="s">
        <v>49</v>
      </c>
      <c r="P408" s="7" t="str">
        <f t="shared" si="95"/>
        <v/>
      </c>
      <c r="Q408" s="6" t="str" cm="1">
        <f t="array" aca="1" ref="Q408" ca="1">INDEX(INDIRECT(C408&amp;IF(J408="","_dur","_moll")),F408+IF(I408=8,2),IF(E408="",1,E408))</f>
        <v>G</v>
      </c>
      <c r="R408" s="6" t="str">
        <f t="shared" si="96"/>
        <v/>
      </c>
      <c r="S408" s="6" t="str">
        <f t="shared" si="97"/>
        <v/>
      </c>
      <c r="T408" s="6" t="str">
        <f t="shared" si="98"/>
        <v/>
      </c>
      <c r="U408" s="6" t="str">
        <f t="shared" si="99"/>
        <v/>
      </c>
      <c r="V408" s="6" t="str">
        <f t="shared" si="100"/>
        <v/>
      </c>
      <c r="W408" s="6">
        <f t="shared" si="101"/>
        <v>9</v>
      </c>
      <c r="X408" s="6" t="str">
        <f t="shared" si="102"/>
        <v/>
      </c>
      <c r="Y408" s="6" t="str">
        <f t="shared" si="103"/>
        <v/>
      </c>
      <c r="Z408" s="6" t="str" cm="1">
        <f t="array" ref="Z408">_xlfn.IFS(OR(AND(F408=2,G408=7,J408&lt;&gt;""),AND(F408=5,G408=9,H408&gt;=1,I408=8,J408=""),AND(F408=5,G408=9,I408="",J408&lt;&gt;"")),"♭",AND(G408=7,K408="+"),"♯",TRUE,"")</f>
        <v/>
      </c>
      <c r="AA408" s="6" t="str">
        <f t="shared" si="104"/>
        <v/>
      </c>
      <c r="AC408" s="6" t="str">
        <f t="shared" si="106"/>
        <v/>
      </c>
      <c r="AD408" s="6" t="str">
        <f t="shared" si="92"/>
        <v/>
      </c>
      <c r="AE408" s="6" t="str">
        <f t="shared" si="105"/>
        <v/>
      </c>
      <c r="AF408" s="6" t="str" cm="1">
        <f t="array" aca="1" ref="AF408" ca="1">IF(AE408="/",INDEX(INDIRECT(C408&amp;IF(J408="","_dur","_moll")),F408+H408*2+IF(AND(G408=7,H408=2,K408="+"),-2),IF(E408="",1,E408)+IF(AND(G408=7,H408=2,K408="+"),2)),"")</f>
        <v/>
      </c>
      <c r="AL408" s="7" t="str" cm="1">
        <f t="array" aca="1" ref="AL408" ca="1">_xlfn.IFS(M408="x","",AK408&lt;&gt;"",AK408,TRUE,_xlfn.TEXTJOIN("",TRUE,Q408:AJ408))</f>
        <v/>
      </c>
    </row>
    <row r="409" spans="1:38" ht="16.5" customHeight="1" x14ac:dyDescent="0.4">
      <c r="A409" s="6">
        <v>0</v>
      </c>
      <c r="C409" s="7" t="str">
        <f t="shared" ca="1" si="93"/>
        <v>C</v>
      </c>
      <c r="D409" s="7" t="str">
        <f t="shared" si="94"/>
        <v>dur</v>
      </c>
      <c r="E409" s="6">
        <v>2</v>
      </c>
      <c r="F409" s="6">
        <v>5</v>
      </c>
      <c r="G409" s="6">
        <v>9</v>
      </c>
      <c r="P409" s="7" t="str">
        <f t="shared" si="95"/>
        <v>259</v>
      </c>
      <c r="Q409" s="6" t="str" cm="1">
        <f t="array" aca="1" ref="Q409" ca="1">INDEX(INDIRECT(C409&amp;IF(J409="","_dur","_moll")),F409+IF(I409=8,2),IF(E409="",1,E409))</f>
        <v>A</v>
      </c>
      <c r="R409" s="6" t="str">
        <f t="shared" si="96"/>
        <v/>
      </c>
      <c r="S409" s="6" t="str">
        <f t="shared" si="97"/>
        <v/>
      </c>
      <c r="T409" s="6" t="str">
        <f t="shared" si="98"/>
        <v/>
      </c>
      <c r="U409" s="6" t="str">
        <f t="shared" si="99"/>
        <v/>
      </c>
      <c r="V409" s="6" t="str">
        <f t="shared" si="100"/>
        <v/>
      </c>
      <c r="W409" s="6">
        <f t="shared" si="101"/>
        <v>9</v>
      </c>
      <c r="X409" s="6" t="str">
        <f t="shared" si="102"/>
        <v/>
      </c>
      <c r="Y409" s="6" t="str">
        <f t="shared" si="103"/>
        <v/>
      </c>
      <c r="Z409" s="6" t="str" cm="1">
        <f t="array" ref="Z409">_xlfn.IFS(OR(AND(F409=2,G409=7,J409&lt;&gt;""),AND(F409=5,G409=9,H409&gt;=1,I409=8,J409=""),AND(F409=5,G409=9,I409="",J409&lt;&gt;"")),"♭",AND(G409=7,K409="+"),"♯",TRUE,"")</f>
        <v/>
      </c>
      <c r="AA409" s="6" t="str">
        <f t="shared" si="104"/>
        <v/>
      </c>
      <c r="AC409" s="6" t="str">
        <f t="shared" si="106"/>
        <v/>
      </c>
      <c r="AD409" s="6" t="str">
        <f t="shared" si="92"/>
        <v/>
      </c>
      <c r="AE409" s="6" t="str">
        <f t="shared" si="105"/>
        <v/>
      </c>
      <c r="AF409" s="6" t="str" cm="1">
        <f t="array" aca="1" ref="AF409" ca="1">IF(AE409="/",INDEX(INDIRECT(C409&amp;IF(J409="","_dur","_moll")),F409+H409*2+IF(AND(G409=7,H409=2,K409="+"),-2),IF(E409="",1,E409)+IF(AND(G409=7,H409=2,K409="+"),2)),"")</f>
        <v/>
      </c>
      <c r="AL409" s="7" t="str" cm="1">
        <f t="array" aca="1" ref="AL409" ca="1">_xlfn.IFS(M409="x","",AK409&lt;&gt;"",AK409,TRUE,_xlfn.TEXTJOIN("",TRUE,Q409:AJ409))</f>
        <v>A9</v>
      </c>
    </row>
    <row r="410" spans="1:38" ht="16.5" customHeight="1" x14ac:dyDescent="0.4">
      <c r="A410" s="6">
        <v>0</v>
      </c>
      <c r="C410" s="7" t="str">
        <f t="shared" ca="1" si="93"/>
        <v>C</v>
      </c>
      <c r="D410" s="7" t="str">
        <f t="shared" si="94"/>
        <v>dur</v>
      </c>
      <c r="E410" s="6">
        <v>3</v>
      </c>
      <c r="F410" s="6">
        <v>5</v>
      </c>
      <c r="G410" s="6">
        <v>9</v>
      </c>
      <c r="P410" s="7" t="str">
        <f t="shared" si="95"/>
        <v>359</v>
      </c>
      <c r="Q410" s="6" t="str" cm="1">
        <f t="array" aca="1" ref="Q410" ca="1">INDEX(INDIRECT(C410&amp;IF(J410="","_dur","_moll")),F410+IF(I410=8,2),IF(E410="",1,E410))</f>
        <v>B</v>
      </c>
      <c r="R410" s="6" t="str">
        <f t="shared" si="96"/>
        <v/>
      </c>
      <c r="S410" s="6" t="str">
        <f t="shared" si="97"/>
        <v/>
      </c>
      <c r="T410" s="6" t="str">
        <f t="shared" si="98"/>
        <v/>
      </c>
      <c r="U410" s="6" t="str">
        <f t="shared" si="99"/>
        <v/>
      </c>
      <c r="V410" s="6" t="str">
        <f t="shared" si="100"/>
        <v/>
      </c>
      <c r="W410" s="6">
        <f t="shared" si="101"/>
        <v>9</v>
      </c>
      <c r="X410" s="6" t="str">
        <f t="shared" si="102"/>
        <v/>
      </c>
      <c r="Y410" s="6" t="str">
        <f t="shared" si="103"/>
        <v/>
      </c>
      <c r="Z410" s="6" t="str" cm="1">
        <f t="array" ref="Z410">_xlfn.IFS(OR(AND(F410=2,G410=7,J410&lt;&gt;""),AND(F410=5,G410=9,H410&gt;=1,I410=8,J410=""),AND(F410=5,G410=9,I410="",J410&lt;&gt;"")),"♭",AND(G410=7,K410="+"),"♯",TRUE,"")</f>
        <v/>
      </c>
      <c r="AA410" s="6" t="str">
        <f t="shared" si="104"/>
        <v/>
      </c>
      <c r="AC410" s="6" t="str">
        <f t="shared" si="106"/>
        <v/>
      </c>
      <c r="AD410" s="6" t="str">
        <f t="shared" si="92"/>
        <v/>
      </c>
      <c r="AE410" s="6" t="str">
        <f t="shared" si="105"/>
        <v/>
      </c>
      <c r="AF410" s="6" t="str" cm="1">
        <f t="array" aca="1" ref="AF410" ca="1">IF(AE410="/",INDEX(INDIRECT(C410&amp;IF(J410="","_dur","_moll")),F410+H410*2+IF(AND(G410=7,H410=2,K410="+"),-2),IF(E410="",1,E410)+IF(AND(G410=7,H410=2,K410="+"),2)),"")</f>
        <v/>
      </c>
      <c r="AL410" s="7" t="str" cm="1">
        <f t="array" aca="1" ref="AL410" ca="1">_xlfn.IFS(M410="x","",AK410&lt;&gt;"",AK410,TRUE,_xlfn.TEXTJOIN("",TRUE,Q410:AJ410))</f>
        <v>B9</v>
      </c>
    </row>
    <row r="411" spans="1:38" ht="16.5" customHeight="1" x14ac:dyDescent="0.4">
      <c r="A411" s="6">
        <v>0</v>
      </c>
      <c r="C411" s="7" t="str">
        <f t="shared" ca="1" si="93"/>
        <v>C</v>
      </c>
      <c r="D411" s="7" t="str">
        <f t="shared" si="94"/>
        <v>dur</v>
      </c>
      <c r="E411" s="6">
        <v>4</v>
      </c>
      <c r="F411" s="6">
        <v>5</v>
      </c>
      <c r="G411" s="6">
        <v>9</v>
      </c>
      <c r="P411" s="7" t="str">
        <f t="shared" si="95"/>
        <v>459</v>
      </c>
      <c r="Q411" s="6" t="str" cm="1">
        <f t="array" aca="1" ref="Q411" ca="1">INDEX(INDIRECT(C411&amp;IF(J411="","_dur","_moll")),F411+IF(I411=8,2),IF(E411="",1,E411))</f>
        <v>C</v>
      </c>
      <c r="R411" s="6" t="str">
        <f t="shared" si="96"/>
        <v/>
      </c>
      <c r="S411" s="6" t="str">
        <f t="shared" si="97"/>
        <v/>
      </c>
      <c r="T411" s="6" t="str">
        <f t="shared" si="98"/>
        <v/>
      </c>
      <c r="U411" s="6" t="str">
        <f t="shared" si="99"/>
        <v/>
      </c>
      <c r="V411" s="6" t="str">
        <f t="shared" si="100"/>
        <v/>
      </c>
      <c r="W411" s="6">
        <f t="shared" si="101"/>
        <v>9</v>
      </c>
      <c r="X411" s="6" t="str">
        <f t="shared" si="102"/>
        <v/>
      </c>
      <c r="Y411" s="6" t="str">
        <f t="shared" si="103"/>
        <v/>
      </c>
      <c r="Z411" s="6" t="str" cm="1">
        <f t="array" ref="Z411">_xlfn.IFS(OR(AND(F411=2,G411=7,J411&lt;&gt;""),AND(F411=5,G411=9,H411&gt;=1,I411=8,J411=""),AND(F411=5,G411=9,I411="",J411&lt;&gt;"")),"♭",AND(G411=7,K411="+"),"♯",TRUE,"")</f>
        <v/>
      </c>
      <c r="AA411" s="6" t="str">
        <f t="shared" si="104"/>
        <v/>
      </c>
      <c r="AC411" s="6" t="str">
        <f t="shared" si="106"/>
        <v/>
      </c>
      <c r="AD411" s="6" t="str">
        <f t="shared" si="92"/>
        <v/>
      </c>
      <c r="AE411" s="6" t="str">
        <f t="shared" si="105"/>
        <v/>
      </c>
      <c r="AF411" s="6" t="str" cm="1">
        <f t="array" aca="1" ref="AF411" ca="1">IF(AE411="/",INDEX(INDIRECT(C411&amp;IF(J411="","_dur","_moll")),F411+H411*2+IF(AND(G411=7,H411=2,K411="+"),-2),IF(E411="",1,E411)+IF(AND(G411=7,H411=2,K411="+"),2)),"")</f>
        <v/>
      </c>
      <c r="AL411" s="7" t="str" cm="1">
        <f t="array" aca="1" ref="AL411" ca="1">_xlfn.IFS(M411="x","",AK411&lt;&gt;"",AK411,TRUE,_xlfn.TEXTJOIN("",TRUE,Q411:AJ411))</f>
        <v>C9</v>
      </c>
    </row>
    <row r="412" spans="1:38" ht="16.5" customHeight="1" x14ac:dyDescent="0.4">
      <c r="A412" s="6">
        <v>0</v>
      </c>
      <c r="C412" s="7" t="str">
        <f t="shared" ca="1" si="93"/>
        <v>C</v>
      </c>
      <c r="D412" s="7" t="str">
        <f t="shared" si="94"/>
        <v>dur</v>
      </c>
      <c r="E412" s="6">
        <v>5</v>
      </c>
      <c r="F412" s="6">
        <v>5</v>
      </c>
      <c r="G412" s="6">
        <v>9</v>
      </c>
      <c r="P412" s="7" t="str">
        <f t="shared" si="95"/>
        <v>559</v>
      </c>
      <c r="Q412" s="6" t="str" cm="1">
        <f t="array" aca="1" ref="Q412" ca="1">INDEX(INDIRECT(C412&amp;IF(J412="","_dur","_moll")),F412+IF(I412=8,2),IF(E412="",1,E412))</f>
        <v>D</v>
      </c>
      <c r="R412" s="6" t="str">
        <f t="shared" si="96"/>
        <v/>
      </c>
      <c r="S412" s="6" t="str">
        <f t="shared" si="97"/>
        <v/>
      </c>
      <c r="T412" s="6" t="str">
        <f t="shared" si="98"/>
        <v/>
      </c>
      <c r="U412" s="6" t="str">
        <f t="shared" si="99"/>
        <v/>
      </c>
      <c r="V412" s="6" t="str">
        <f t="shared" si="100"/>
        <v/>
      </c>
      <c r="W412" s="6">
        <f t="shared" si="101"/>
        <v>9</v>
      </c>
      <c r="X412" s="6" t="str">
        <f t="shared" si="102"/>
        <v/>
      </c>
      <c r="Y412" s="6" t="str">
        <f t="shared" si="103"/>
        <v/>
      </c>
      <c r="Z412" s="6" t="str" cm="1">
        <f t="array" ref="Z412">_xlfn.IFS(OR(AND(F412=2,G412=7,J412&lt;&gt;""),AND(F412=5,G412=9,H412&gt;=1,I412=8,J412=""),AND(F412=5,G412=9,I412="",J412&lt;&gt;"")),"♭",AND(G412=7,K412="+"),"♯",TRUE,"")</f>
        <v/>
      </c>
      <c r="AA412" s="6" t="str">
        <f t="shared" si="104"/>
        <v/>
      </c>
      <c r="AC412" s="6" t="str">
        <f t="shared" si="106"/>
        <v/>
      </c>
      <c r="AD412" s="6" t="str">
        <f t="shared" si="92"/>
        <v/>
      </c>
      <c r="AE412" s="6" t="str">
        <f t="shared" si="105"/>
        <v/>
      </c>
      <c r="AF412" s="6" t="str" cm="1">
        <f t="array" aca="1" ref="AF412" ca="1">IF(AE412="/",INDEX(INDIRECT(C412&amp;IF(J412="","_dur","_moll")),F412+H412*2+IF(AND(G412=7,H412=2,K412="+"),-2),IF(E412="",1,E412)+IF(AND(G412=7,H412=2,K412="+"),2)),"")</f>
        <v/>
      </c>
      <c r="AL412" s="7" t="str" cm="1">
        <f t="array" aca="1" ref="AL412" ca="1">_xlfn.IFS(M412="x","",AK412&lt;&gt;"",AK412,TRUE,_xlfn.TEXTJOIN("",TRUE,Q412:AJ412))</f>
        <v>D9</v>
      </c>
    </row>
    <row r="413" spans="1:38" ht="16.5" customHeight="1" x14ac:dyDescent="0.4">
      <c r="A413" s="6">
        <v>0</v>
      </c>
      <c r="C413" s="7" t="str">
        <f t="shared" ca="1" si="93"/>
        <v>C</v>
      </c>
      <c r="D413" s="7" t="str">
        <f t="shared" si="94"/>
        <v>dur</v>
      </c>
      <c r="E413" s="6">
        <v>6</v>
      </c>
      <c r="F413" s="6">
        <v>5</v>
      </c>
      <c r="G413" s="6">
        <v>9</v>
      </c>
      <c r="P413" s="7" t="str">
        <f t="shared" si="95"/>
        <v>659</v>
      </c>
      <c r="Q413" s="6" t="str" cm="1">
        <f t="array" aca="1" ref="Q413" ca="1">INDEX(INDIRECT(C413&amp;IF(J413="","_dur","_moll")),F413+IF(I413=8,2),IF(E413="",1,E413))</f>
        <v>E</v>
      </c>
      <c r="R413" s="6" t="str">
        <f t="shared" si="96"/>
        <v/>
      </c>
      <c r="S413" s="6" t="str">
        <f t="shared" si="97"/>
        <v/>
      </c>
      <c r="T413" s="6" t="str">
        <f t="shared" si="98"/>
        <v/>
      </c>
      <c r="U413" s="6" t="str">
        <f t="shared" si="99"/>
        <v/>
      </c>
      <c r="V413" s="6" t="str">
        <f t="shared" si="100"/>
        <v/>
      </c>
      <c r="W413" s="6">
        <f t="shared" si="101"/>
        <v>9</v>
      </c>
      <c r="X413" s="6" t="str">
        <f t="shared" si="102"/>
        <v/>
      </c>
      <c r="Y413" s="6" t="str">
        <f t="shared" si="103"/>
        <v/>
      </c>
      <c r="Z413" s="6" t="str" cm="1">
        <f t="array" ref="Z413">_xlfn.IFS(OR(AND(F413=2,G413=7,J413&lt;&gt;""),AND(F413=5,G413=9,H413&gt;=1,I413=8,J413=""),AND(F413=5,G413=9,I413="",J413&lt;&gt;"")),"♭",AND(G413=7,K413="+"),"♯",TRUE,"")</f>
        <v/>
      </c>
      <c r="AA413" s="6" t="str">
        <f t="shared" si="104"/>
        <v/>
      </c>
      <c r="AC413" s="6" t="str">
        <f t="shared" si="106"/>
        <v/>
      </c>
      <c r="AD413" s="6" t="str">
        <f t="shared" si="92"/>
        <v/>
      </c>
      <c r="AE413" s="6" t="str">
        <f t="shared" si="105"/>
        <v/>
      </c>
      <c r="AF413" s="6" t="str" cm="1">
        <f t="array" aca="1" ref="AF413" ca="1">IF(AE413="/",INDEX(INDIRECT(C413&amp;IF(J413="","_dur","_moll")),F413+H413*2+IF(AND(G413=7,H413=2,K413="+"),-2),IF(E413="",1,E413)+IF(AND(G413=7,H413=2,K413="+"),2)),"")</f>
        <v/>
      </c>
      <c r="AL413" s="7" t="str" cm="1">
        <f t="array" aca="1" ref="AL413" ca="1">_xlfn.IFS(M413="x","",AK413&lt;&gt;"",AK413,TRUE,_xlfn.TEXTJOIN("",TRUE,Q413:AJ413))</f>
        <v>E9</v>
      </c>
    </row>
    <row r="414" spans="1:38" ht="16.5" customHeight="1" x14ac:dyDescent="0.4">
      <c r="A414" s="6">
        <v>0</v>
      </c>
      <c r="C414" s="7" t="str">
        <f t="shared" ca="1" si="93"/>
        <v>C</v>
      </c>
      <c r="D414" s="7" t="str">
        <f t="shared" si="94"/>
        <v>dur</v>
      </c>
      <c r="E414" s="6">
        <v>7</v>
      </c>
      <c r="F414" s="6">
        <v>5</v>
      </c>
      <c r="G414" s="6">
        <v>9</v>
      </c>
      <c r="M414" s="6" t="s">
        <v>49</v>
      </c>
      <c r="P414" s="7" t="str">
        <f t="shared" si="95"/>
        <v/>
      </c>
      <c r="Q414" s="6" t="e" cm="1">
        <f t="array" aca="1" ref="Q414" ca="1">INDEX(INDIRECT(C414&amp;IF(J414="","_dur","_moll")),F414+IF(I414=8,2),IF(E414="",1,E414))</f>
        <v>#REF!</v>
      </c>
      <c r="R414" s="6" t="str">
        <f t="shared" si="96"/>
        <v/>
      </c>
      <c r="S414" s="6" t="str">
        <f t="shared" si="97"/>
        <v/>
      </c>
      <c r="T414" s="6" t="str">
        <f t="shared" si="98"/>
        <v/>
      </c>
      <c r="U414" s="6" t="str">
        <f t="shared" si="99"/>
        <v/>
      </c>
      <c r="V414" s="6" t="str">
        <f t="shared" si="100"/>
        <v/>
      </c>
      <c r="W414" s="6">
        <f t="shared" si="101"/>
        <v>9</v>
      </c>
      <c r="X414" s="6" t="str">
        <f t="shared" si="102"/>
        <v/>
      </c>
      <c r="Y414" s="6" t="str">
        <f t="shared" si="103"/>
        <v/>
      </c>
      <c r="Z414" s="6" t="str" cm="1">
        <f t="array" ref="Z414">_xlfn.IFS(OR(AND(F414=2,G414=7,J414&lt;&gt;""),AND(F414=5,G414=9,H414&gt;=1,I414=8,J414=""),AND(F414=5,G414=9,I414="",J414&lt;&gt;"")),"♭",AND(G414=7,K414="+"),"♯",TRUE,"")</f>
        <v/>
      </c>
      <c r="AA414" s="6" t="str">
        <f t="shared" si="104"/>
        <v/>
      </c>
      <c r="AC414" s="6" t="str">
        <f t="shared" si="106"/>
        <v/>
      </c>
      <c r="AD414" s="6" t="str">
        <f t="shared" si="92"/>
        <v/>
      </c>
      <c r="AE414" s="6" t="str">
        <f t="shared" si="105"/>
        <v/>
      </c>
      <c r="AF414" s="6" t="str" cm="1">
        <f t="array" aca="1" ref="AF414" ca="1">IF(AE414="/",INDEX(INDIRECT(C414&amp;IF(J414="","_dur","_moll")),F414+H414*2+IF(AND(G414=7,H414=2,K414="+"),-2),IF(E414="",1,E414)+IF(AND(G414=7,H414=2,K414="+"),2)),"")</f>
        <v/>
      </c>
      <c r="AL414" s="7" t="str" cm="1">
        <f t="array" aca="1" ref="AL414" ca="1">_xlfn.IFS(M414="x","",AK414&lt;&gt;"",AK414,TRUE,_xlfn.TEXTJOIN("",TRUE,Q414:AJ414))</f>
        <v/>
      </c>
    </row>
    <row r="415" spans="1:38" ht="16.5" customHeight="1" x14ac:dyDescent="0.4">
      <c r="A415" s="6">
        <v>0</v>
      </c>
      <c r="C415" s="7" t="str">
        <f t="shared" ca="1" si="93"/>
        <v>C</v>
      </c>
      <c r="D415" s="7" t="str">
        <f t="shared" si="94"/>
        <v>dur</v>
      </c>
      <c r="E415" s="6">
        <v>1</v>
      </c>
      <c r="F415" s="6">
        <v>5</v>
      </c>
      <c r="G415" s="6">
        <v>9</v>
      </c>
      <c r="H415" s="6">
        <v>1</v>
      </c>
      <c r="M415" s="6" t="s">
        <v>49</v>
      </c>
      <c r="P415" s="7" t="str">
        <f t="shared" si="95"/>
        <v/>
      </c>
      <c r="Q415" s="6" t="str" cm="1">
        <f t="array" aca="1" ref="Q415" ca="1">INDEX(INDIRECT(C415&amp;IF(J415="","_dur","_moll")),F415+IF(I415=8,2),IF(E415="",1,E415))</f>
        <v>G</v>
      </c>
      <c r="R415" s="6" t="str">
        <f t="shared" si="96"/>
        <v/>
      </c>
      <c r="S415" s="6" t="str">
        <f t="shared" si="97"/>
        <v/>
      </c>
      <c r="T415" s="6" t="str">
        <f t="shared" si="98"/>
        <v/>
      </c>
      <c r="U415" s="6" t="str">
        <f t="shared" si="99"/>
        <v/>
      </c>
      <c r="V415" s="6" t="str">
        <f t="shared" si="100"/>
        <v/>
      </c>
      <c r="W415" s="6">
        <f t="shared" si="101"/>
        <v>9</v>
      </c>
      <c r="X415" s="6" t="str">
        <f t="shared" si="102"/>
        <v/>
      </c>
      <c r="Y415" s="6" t="str">
        <f t="shared" si="103"/>
        <v/>
      </c>
      <c r="Z415" s="6" t="str" cm="1">
        <f t="array" ref="Z415">_xlfn.IFS(OR(AND(F415=2,G415=7,J415&lt;&gt;""),AND(F415=5,G415=9,H415&gt;=1,I415=8,J415=""),AND(F415=5,G415=9,I415="",J415&lt;&gt;"")),"♭",AND(G415=7,K415="+"),"♯",TRUE,"")</f>
        <v/>
      </c>
      <c r="AA415" s="6" t="str">
        <f t="shared" si="104"/>
        <v/>
      </c>
      <c r="AC415" s="6" t="str">
        <f t="shared" si="106"/>
        <v/>
      </c>
      <c r="AD415" s="6" t="str">
        <f t="shared" si="92"/>
        <v/>
      </c>
      <c r="AE415" s="6" t="str">
        <f t="shared" si="105"/>
        <v>/</v>
      </c>
      <c r="AF415" s="6" t="str" cm="1">
        <f t="array" aca="1" ref="AF415" ca="1">IF(AE415="/",INDEX(INDIRECT(C415&amp;IF(J415="","_dur","_moll")),F415+H415*2+IF(AND(G415=7,H415=2,K415="+"),-2),IF(E415="",1,E415)+IF(AND(G415=7,H415=2,K415="+"),2)),"")</f>
        <v>B</v>
      </c>
      <c r="AL415" s="7" t="str" cm="1">
        <f t="array" aca="1" ref="AL415" ca="1">_xlfn.IFS(M415="x","",AK415&lt;&gt;"",AK415,TRUE,_xlfn.TEXTJOIN("",TRUE,Q415:AJ415))</f>
        <v/>
      </c>
    </row>
    <row r="416" spans="1:38" ht="16.5" customHeight="1" x14ac:dyDescent="0.4">
      <c r="A416" s="6">
        <v>0</v>
      </c>
      <c r="C416" s="7" t="str">
        <f t="shared" ca="1" si="93"/>
        <v>C</v>
      </c>
      <c r="D416" s="7" t="str">
        <f t="shared" si="94"/>
        <v>dur</v>
      </c>
      <c r="E416" s="6">
        <v>2</v>
      </c>
      <c r="F416" s="6">
        <v>5</v>
      </c>
      <c r="G416" s="6">
        <v>9</v>
      </c>
      <c r="H416" s="6">
        <v>1</v>
      </c>
      <c r="M416" s="6" t="s">
        <v>49</v>
      </c>
      <c r="P416" s="7" t="str">
        <f t="shared" si="95"/>
        <v/>
      </c>
      <c r="Q416" s="6" t="str" cm="1">
        <f t="array" aca="1" ref="Q416" ca="1">INDEX(INDIRECT(C416&amp;IF(J416="","_dur","_moll")),F416+IF(I416=8,2),IF(E416="",1,E416))</f>
        <v>A</v>
      </c>
      <c r="R416" s="6" t="str">
        <f t="shared" si="96"/>
        <v/>
      </c>
      <c r="S416" s="6" t="str">
        <f t="shared" si="97"/>
        <v/>
      </c>
      <c r="T416" s="6" t="str">
        <f t="shared" si="98"/>
        <v/>
      </c>
      <c r="U416" s="6" t="str">
        <f t="shared" si="99"/>
        <v/>
      </c>
      <c r="V416" s="6" t="str">
        <f t="shared" si="100"/>
        <v/>
      </c>
      <c r="W416" s="6">
        <f t="shared" si="101"/>
        <v>9</v>
      </c>
      <c r="X416" s="6" t="str">
        <f t="shared" si="102"/>
        <v/>
      </c>
      <c r="Y416" s="6" t="str">
        <f t="shared" si="103"/>
        <v/>
      </c>
      <c r="Z416" s="6" t="str" cm="1">
        <f t="array" ref="Z416">_xlfn.IFS(OR(AND(F416=2,G416=7,J416&lt;&gt;""),AND(F416=5,G416=9,H416&gt;=1,I416=8,J416=""),AND(F416=5,G416=9,I416="",J416&lt;&gt;"")),"♭",AND(G416=7,K416="+"),"♯",TRUE,"")</f>
        <v/>
      </c>
      <c r="AA416" s="6" t="str">
        <f t="shared" si="104"/>
        <v/>
      </c>
      <c r="AC416" s="6" t="str">
        <f t="shared" si="106"/>
        <v/>
      </c>
      <c r="AD416" s="6" t="str">
        <f t="shared" si="92"/>
        <v/>
      </c>
      <c r="AE416" s="6" t="str">
        <f t="shared" si="105"/>
        <v>/</v>
      </c>
      <c r="AF416" s="6" t="str" cm="1">
        <f t="array" aca="1" ref="AF416" ca="1">IF(AE416="/",INDEX(INDIRECT(C416&amp;IF(J416="","_dur","_moll")),F416+H416*2+IF(AND(G416=7,H416=2,K416="+"),-2),IF(E416="",1,E416)+IF(AND(G416=7,H416=2,K416="+"),2)),"")</f>
        <v>C♯</v>
      </c>
      <c r="AL416" s="7" t="str" cm="1">
        <f t="array" aca="1" ref="AL416" ca="1">_xlfn.IFS(M416="x","",AK416&lt;&gt;"",AK416,TRUE,_xlfn.TEXTJOIN("",TRUE,Q416:AJ416))</f>
        <v/>
      </c>
    </row>
    <row r="417" spans="1:38" ht="16.5" customHeight="1" x14ac:dyDescent="0.4">
      <c r="A417" s="6">
        <v>0</v>
      </c>
      <c r="C417" s="7" t="str">
        <f t="shared" ca="1" si="93"/>
        <v>C</v>
      </c>
      <c r="D417" s="7" t="str">
        <f t="shared" si="94"/>
        <v>dur</v>
      </c>
      <c r="E417" s="6">
        <v>3</v>
      </c>
      <c r="F417" s="6">
        <v>5</v>
      </c>
      <c r="G417" s="6">
        <v>9</v>
      </c>
      <c r="H417" s="6">
        <v>1</v>
      </c>
      <c r="M417" s="6" t="s">
        <v>49</v>
      </c>
      <c r="P417" s="7" t="str">
        <f t="shared" si="95"/>
        <v/>
      </c>
      <c r="Q417" s="6" t="str" cm="1">
        <f t="array" aca="1" ref="Q417" ca="1">INDEX(INDIRECT(C417&amp;IF(J417="","_dur","_moll")),F417+IF(I417=8,2),IF(E417="",1,E417))</f>
        <v>B</v>
      </c>
      <c r="R417" s="6" t="str">
        <f t="shared" si="96"/>
        <v/>
      </c>
      <c r="S417" s="6" t="str">
        <f t="shared" si="97"/>
        <v/>
      </c>
      <c r="T417" s="6" t="str">
        <f t="shared" si="98"/>
        <v/>
      </c>
      <c r="U417" s="6" t="str">
        <f t="shared" si="99"/>
        <v/>
      </c>
      <c r="V417" s="6" t="str">
        <f t="shared" si="100"/>
        <v/>
      </c>
      <c r="W417" s="6">
        <f t="shared" si="101"/>
        <v>9</v>
      </c>
      <c r="X417" s="6" t="str">
        <f t="shared" si="102"/>
        <v/>
      </c>
      <c r="Y417" s="6" t="str">
        <f t="shared" si="103"/>
        <v/>
      </c>
      <c r="Z417" s="6" t="str" cm="1">
        <f t="array" ref="Z417">_xlfn.IFS(OR(AND(F417=2,G417=7,J417&lt;&gt;""),AND(F417=5,G417=9,H417&gt;=1,I417=8,J417=""),AND(F417=5,G417=9,I417="",J417&lt;&gt;"")),"♭",AND(G417=7,K417="+"),"♯",TRUE,"")</f>
        <v/>
      </c>
      <c r="AA417" s="6" t="str">
        <f t="shared" si="104"/>
        <v/>
      </c>
      <c r="AC417" s="6" t="str">
        <f t="shared" si="106"/>
        <v/>
      </c>
      <c r="AD417" s="6" t="str">
        <f t="shared" si="92"/>
        <v/>
      </c>
      <c r="AE417" s="6" t="str">
        <f t="shared" si="105"/>
        <v>/</v>
      </c>
      <c r="AF417" s="6" t="str" cm="1">
        <f t="array" aca="1" ref="AF417" ca="1">IF(AE417="/",INDEX(INDIRECT(C417&amp;IF(J417="","_dur","_moll")),F417+H417*2+IF(AND(G417=7,H417=2,K417="+"),-2),IF(E417="",1,E417)+IF(AND(G417=7,H417=2,K417="+"),2)),"")</f>
        <v>D♯</v>
      </c>
      <c r="AL417" s="7" t="str" cm="1">
        <f t="array" aca="1" ref="AL417" ca="1">_xlfn.IFS(M417="x","",AK417&lt;&gt;"",AK417,TRUE,_xlfn.TEXTJOIN("",TRUE,Q417:AJ417))</f>
        <v/>
      </c>
    </row>
    <row r="418" spans="1:38" ht="16.5" customHeight="1" x14ac:dyDescent="0.4">
      <c r="A418" s="6">
        <v>0</v>
      </c>
      <c r="C418" s="7" t="str">
        <f t="shared" ca="1" si="93"/>
        <v>C</v>
      </c>
      <c r="D418" s="7" t="str">
        <f t="shared" si="94"/>
        <v>dur</v>
      </c>
      <c r="E418" s="6">
        <v>4</v>
      </c>
      <c r="F418" s="6">
        <v>5</v>
      </c>
      <c r="G418" s="6">
        <v>9</v>
      </c>
      <c r="H418" s="6">
        <v>1</v>
      </c>
      <c r="M418" s="6" t="s">
        <v>49</v>
      </c>
      <c r="P418" s="7" t="str">
        <f t="shared" si="95"/>
        <v/>
      </c>
      <c r="Q418" s="6" t="str" cm="1">
        <f t="array" aca="1" ref="Q418" ca="1">INDEX(INDIRECT(C418&amp;IF(J418="","_dur","_moll")),F418+IF(I418=8,2),IF(E418="",1,E418))</f>
        <v>C</v>
      </c>
      <c r="R418" s="6" t="str">
        <f t="shared" si="96"/>
        <v/>
      </c>
      <c r="S418" s="6" t="str">
        <f t="shared" si="97"/>
        <v/>
      </c>
      <c r="T418" s="6" t="str">
        <f t="shared" si="98"/>
        <v/>
      </c>
      <c r="U418" s="6" t="str">
        <f t="shared" si="99"/>
        <v/>
      </c>
      <c r="V418" s="6" t="str">
        <f t="shared" si="100"/>
        <v/>
      </c>
      <c r="W418" s="6">
        <f t="shared" si="101"/>
        <v>9</v>
      </c>
      <c r="X418" s="6" t="str">
        <f t="shared" si="102"/>
        <v/>
      </c>
      <c r="Y418" s="6" t="str">
        <f t="shared" si="103"/>
        <v/>
      </c>
      <c r="Z418" s="6" t="str" cm="1">
        <f t="array" ref="Z418">_xlfn.IFS(OR(AND(F418=2,G418=7,J418&lt;&gt;""),AND(F418=5,G418=9,H418&gt;=1,I418=8,J418=""),AND(F418=5,G418=9,I418="",J418&lt;&gt;"")),"♭",AND(G418=7,K418="+"),"♯",TRUE,"")</f>
        <v/>
      </c>
      <c r="AA418" s="6" t="str">
        <f t="shared" si="104"/>
        <v/>
      </c>
      <c r="AC418" s="6" t="str">
        <f t="shared" si="106"/>
        <v/>
      </c>
      <c r="AD418" s="6" t="str">
        <f t="shared" si="92"/>
        <v/>
      </c>
      <c r="AE418" s="6" t="str">
        <f t="shared" si="105"/>
        <v>/</v>
      </c>
      <c r="AF418" s="6" t="str" cm="1">
        <f t="array" aca="1" ref="AF418" ca="1">IF(AE418="/",INDEX(INDIRECT(C418&amp;IF(J418="","_dur","_moll")),F418+H418*2+IF(AND(G418=7,H418=2,K418="+"),-2),IF(E418="",1,E418)+IF(AND(G418=7,H418=2,K418="+"),2)),"")</f>
        <v>E</v>
      </c>
      <c r="AL418" s="7" t="str" cm="1">
        <f t="array" aca="1" ref="AL418" ca="1">_xlfn.IFS(M418="x","",AK418&lt;&gt;"",AK418,TRUE,_xlfn.TEXTJOIN("",TRUE,Q418:AJ418))</f>
        <v/>
      </c>
    </row>
    <row r="419" spans="1:38" ht="16.5" customHeight="1" x14ac:dyDescent="0.4">
      <c r="A419" s="6">
        <v>0</v>
      </c>
      <c r="C419" s="7" t="str">
        <f t="shared" ca="1" si="93"/>
        <v>C</v>
      </c>
      <c r="D419" s="7" t="str">
        <f t="shared" si="94"/>
        <v>dur</v>
      </c>
      <c r="E419" s="6">
        <v>5</v>
      </c>
      <c r="F419" s="6">
        <v>5</v>
      </c>
      <c r="G419" s="6">
        <v>9</v>
      </c>
      <c r="H419" s="6">
        <v>1</v>
      </c>
      <c r="M419" s="6" t="s">
        <v>49</v>
      </c>
      <c r="P419" s="7" t="str">
        <f t="shared" si="95"/>
        <v/>
      </c>
      <c r="Q419" s="6" t="str" cm="1">
        <f t="array" aca="1" ref="Q419" ca="1">INDEX(INDIRECT(C419&amp;IF(J419="","_dur","_moll")),F419+IF(I419=8,2),IF(E419="",1,E419))</f>
        <v>D</v>
      </c>
      <c r="R419" s="6" t="str">
        <f t="shared" si="96"/>
        <v/>
      </c>
      <c r="S419" s="6" t="str">
        <f t="shared" si="97"/>
        <v/>
      </c>
      <c r="T419" s="6" t="str">
        <f t="shared" si="98"/>
        <v/>
      </c>
      <c r="U419" s="6" t="str">
        <f t="shared" si="99"/>
        <v/>
      </c>
      <c r="V419" s="6" t="str">
        <f t="shared" si="100"/>
        <v/>
      </c>
      <c r="W419" s="6">
        <f t="shared" si="101"/>
        <v>9</v>
      </c>
      <c r="X419" s="6" t="str">
        <f t="shared" si="102"/>
        <v/>
      </c>
      <c r="Y419" s="6" t="str">
        <f t="shared" si="103"/>
        <v/>
      </c>
      <c r="Z419" s="6" t="str" cm="1">
        <f t="array" ref="Z419">_xlfn.IFS(OR(AND(F419=2,G419=7,J419&lt;&gt;""),AND(F419=5,G419=9,H419&gt;=1,I419=8,J419=""),AND(F419=5,G419=9,I419="",J419&lt;&gt;"")),"♭",AND(G419=7,K419="+"),"♯",TRUE,"")</f>
        <v/>
      </c>
      <c r="AA419" s="6" t="str">
        <f t="shared" si="104"/>
        <v/>
      </c>
      <c r="AC419" s="6" t="str">
        <f t="shared" si="106"/>
        <v/>
      </c>
      <c r="AD419" s="6" t="str">
        <f t="shared" si="92"/>
        <v/>
      </c>
      <c r="AE419" s="6" t="str">
        <f t="shared" si="105"/>
        <v>/</v>
      </c>
      <c r="AF419" s="6" t="str" cm="1">
        <f t="array" aca="1" ref="AF419" ca="1">IF(AE419="/",INDEX(INDIRECT(C419&amp;IF(J419="","_dur","_moll")),F419+H419*2+IF(AND(G419=7,H419=2,K419="+"),-2),IF(E419="",1,E419)+IF(AND(G419=7,H419=2,K419="+"),2)),"")</f>
        <v>F♯</v>
      </c>
      <c r="AL419" s="7" t="str" cm="1">
        <f t="array" aca="1" ref="AL419" ca="1">_xlfn.IFS(M419="x","",AK419&lt;&gt;"",AK419,TRUE,_xlfn.TEXTJOIN("",TRUE,Q419:AJ419))</f>
        <v/>
      </c>
    </row>
    <row r="420" spans="1:38" ht="16.5" customHeight="1" x14ac:dyDescent="0.4">
      <c r="A420" s="6">
        <v>0</v>
      </c>
      <c r="C420" s="7" t="str">
        <f t="shared" ca="1" si="93"/>
        <v>C</v>
      </c>
      <c r="D420" s="7" t="str">
        <f t="shared" si="94"/>
        <v>dur</v>
      </c>
      <c r="E420" s="6">
        <v>6</v>
      </c>
      <c r="F420" s="6">
        <v>5</v>
      </c>
      <c r="G420" s="6">
        <v>9</v>
      </c>
      <c r="H420" s="6">
        <v>1</v>
      </c>
      <c r="M420" s="6" t="s">
        <v>49</v>
      </c>
      <c r="P420" s="7" t="str">
        <f t="shared" si="95"/>
        <v/>
      </c>
      <c r="Q420" s="6" t="str" cm="1">
        <f t="array" aca="1" ref="Q420" ca="1">INDEX(INDIRECT(C420&amp;IF(J420="","_dur","_moll")),F420+IF(I420=8,2),IF(E420="",1,E420))</f>
        <v>E</v>
      </c>
      <c r="R420" s="6" t="str">
        <f t="shared" si="96"/>
        <v/>
      </c>
      <c r="S420" s="6" t="str">
        <f t="shared" si="97"/>
        <v/>
      </c>
      <c r="T420" s="6" t="str">
        <f t="shared" si="98"/>
        <v/>
      </c>
      <c r="U420" s="6" t="str">
        <f t="shared" si="99"/>
        <v/>
      </c>
      <c r="V420" s="6" t="str">
        <f t="shared" si="100"/>
        <v/>
      </c>
      <c r="W420" s="6">
        <f t="shared" si="101"/>
        <v>9</v>
      </c>
      <c r="X420" s="6" t="str">
        <f t="shared" si="102"/>
        <v/>
      </c>
      <c r="Y420" s="6" t="str">
        <f t="shared" si="103"/>
        <v/>
      </c>
      <c r="Z420" s="6" t="str" cm="1">
        <f t="array" ref="Z420">_xlfn.IFS(OR(AND(F420=2,G420=7,J420&lt;&gt;""),AND(F420=5,G420=9,H420&gt;=1,I420=8,J420=""),AND(F420=5,G420=9,I420="",J420&lt;&gt;"")),"♭",AND(G420=7,K420="+"),"♯",TRUE,"")</f>
        <v/>
      </c>
      <c r="AA420" s="6" t="str">
        <f t="shared" si="104"/>
        <v/>
      </c>
      <c r="AC420" s="6" t="str">
        <f t="shared" si="106"/>
        <v/>
      </c>
      <c r="AD420" s="6" t="str">
        <f t="shared" si="92"/>
        <v/>
      </c>
      <c r="AE420" s="6" t="str">
        <f t="shared" si="105"/>
        <v>/</v>
      </c>
      <c r="AF420" s="6" t="str" cm="1">
        <f t="array" aca="1" ref="AF420" ca="1">IF(AE420="/",INDEX(INDIRECT(C420&amp;IF(J420="","_dur","_moll")),F420+H420*2+IF(AND(G420=7,H420=2,K420="+"),-2),IF(E420="",1,E420)+IF(AND(G420=7,H420=2,K420="+"),2)),"")</f>
        <v>G♯</v>
      </c>
      <c r="AL420" s="7" t="str" cm="1">
        <f t="array" aca="1" ref="AL420" ca="1">_xlfn.IFS(M420="x","",AK420&lt;&gt;"",AK420,TRUE,_xlfn.TEXTJOIN("",TRUE,Q420:AJ420))</f>
        <v/>
      </c>
    </row>
    <row r="421" spans="1:38" ht="16.5" customHeight="1" x14ac:dyDescent="0.4">
      <c r="A421" s="6">
        <v>0</v>
      </c>
      <c r="C421" s="7" t="str">
        <f t="shared" ca="1" si="93"/>
        <v>C</v>
      </c>
      <c r="D421" s="7" t="str">
        <f t="shared" si="94"/>
        <v>dur</v>
      </c>
      <c r="E421" s="6">
        <v>7</v>
      </c>
      <c r="F421" s="6">
        <v>5</v>
      </c>
      <c r="G421" s="6">
        <v>9</v>
      </c>
      <c r="H421" s="6">
        <v>1</v>
      </c>
      <c r="M421" s="6" t="s">
        <v>49</v>
      </c>
      <c r="P421" s="7" t="str">
        <f t="shared" si="95"/>
        <v/>
      </c>
      <c r="Q421" s="6" t="e" cm="1">
        <f t="array" aca="1" ref="Q421" ca="1">INDEX(INDIRECT(C421&amp;IF(J421="","_dur","_moll")),F421+IF(I421=8,2),IF(E421="",1,E421))</f>
        <v>#REF!</v>
      </c>
      <c r="R421" s="6" t="str">
        <f t="shared" si="96"/>
        <v/>
      </c>
      <c r="S421" s="6" t="str">
        <f t="shared" si="97"/>
        <v/>
      </c>
      <c r="T421" s="6" t="str">
        <f t="shared" si="98"/>
        <v/>
      </c>
      <c r="U421" s="6" t="str">
        <f t="shared" si="99"/>
        <v/>
      </c>
      <c r="V421" s="6" t="str">
        <f t="shared" si="100"/>
        <v/>
      </c>
      <c r="W421" s="6">
        <f t="shared" si="101"/>
        <v>9</v>
      </c>
      <c r="X421" s="6" t="str">
        <f t="shared" si="102"/>
        <v/>
      </c>
      <c r="Y421" s="6" t="str">
        <f t="shared" si="103"/>
        <v/>
      </c>
      <c r="Z421" s="6" t="str" cm="1">
        <f t="array" ref="Z421">_xlfn.IFS(OR(AND(F421=2,G421=7,J421&lt;&gt;""),AND(F421=5,G421=9,H421&gt;=1,I421=8,J421=""),AND(F421=5,G421=9,I421="",J421&lt;&gt;"")),"♭",AND(G421=7,K421="+"),"♯",TRUE,"")</f>
        <v/>
      </c>
      <c r="AA421" s="6" t="str">
        <f t="shared" si="104"/>
        <v/>
      </c>
      <c r="AC421" s="6" t="str">
        <f t="shared" si="106"/>
        <v/>
      </c>
      <c r="AD421" s="6" t="str">
        <f t="shared" si="92"/>
        <v/>
      </c>
      <c r="AE421" s="6" t="str">
        <f t="shared" si="105"/>
        <v>/</v>
      </c>
      <c r="AF421" s="6" t="e" cm="1">
        <f t="array" aca="1" ref="AF421" ca="1">IF(AE421="/",INDEX(INDIRECT(C421&amp;IF(J421="","_dur","_moll")),F421+H421*2+IF(AND(G421=7,H421=2,K421="+"),-2),IF(E421="",1,E421)+IF(AND(G421=7,H421=2,K421="+"),2)),"")</f>
        <v>#REF!</v>
      </c>
      <c r="AL421" s="7" t="str" cm="1">
        <f t="array" aca="1" ref="AL421" ca="1">_xlfn.IFS(M421="x","",AK421&lt;&gt;"",AK421,TRUE,_xlfn.TEXTJOIN("",TRUE,Q421:AJ421))</f>
        <v/>
      </c>
    </row>
    <row r="422" spans="1:38" ht="16.5" customHeight="1" x14ac:dyDescent="0.4">
      <c r="A422" s="6">
        <v>0</v>
      </c>
      <c r="C422" s="7" t="str">
        <f t="shared" ca="1" si="93"/>
        <v>C</v>
      </c>
      <c r="D422" s="7" t="str">
        <f t="shared" si="94"/>
        <v>dur</v>
      </c>
      <c r="E422" s="6">
        <v>1</v>
      </c>
      <c r="F422" s="6">
        <v>5</v>
      </c>
      <c r="G422" s="6">
        <v>9</v>
      </c>
      <c r="H422" s="6">
        <v>2</v>
      </c>
      <c r="M422" s="6" t="s">
        <v>49</v>
      </c>
      <c r="P422" s="7" t="str">
        <f t="shared" si="95"/>
        <v/>
      </c>
      <c r="Q422" s="6" t="str" cm="1">
        <f t="array" aca="1" ref="Q422" ca="1">INDEX(INDIRECT(C422&amp;IF(J422="","_dur","_moll")),F422+IF(I422=8,2),IF(E422="",1,E422))</f>
        <v>G</v>
      </c>
      <c r="R422" s="6" t="str">
        <f t="shared" si="96"/>
        <v/>
      </c>
      <c r="S422" s="6" t="str">
        <f t="shared" si="97"/>
        <v/>
      </c>
      <c r="T422" s="6" t="str">
        <f t="shared" si="98"/>
        <v/>
      </c>
      <c r="U422" s="6" t="str">
        <f t="shared" si="99"/>
        <v/>
      </c>
      <c r="V422" s="6" t="str">
        <f t="shared" si="100"/>
        <v/>
      </c>
      <c r="W422" s="6">
        <f t="shared" si="101"/>
        <v>9</v>
      </c>
      <c r="X422" s="6" t="str">
        <f t="shared" si="102"/>
        <v/>
      </c>
      <c r="Y422" s="6" t="str">
        <f t="shared" si="103"/>
        <v/>
      </c>
      <c r="Z422" s="6" t="str" cm="1">
        <f t="array" ref="Z422">_xlfn.IFS(OR(AND(F422=2,G422=7,J422&lt;&gt;""),AND(F422=5,G422=9,H422&gt;=1,I422=8,J422=""),AND(F422=5,G422=9,I422="",J422&lt;&gt;"")),"♭",AND(G422=7,K422="+"),"♯",TRUE,"")</f>
        <v/>
      </c>
      <c r="AA422" s="6" t="str">
        <f t="shared" si="104"/>
        <v/>
      </c>
      <c r="AC422" s="6" t="str">
        <f t="shared" si="106"/>
        <v/>
      </c>
      <c r="AD422" s="6" t="str">
        <f t="shared" ref="AD422:AD485" si="107">IF(Y422="(",")","")</f>
        <v/>
      </c>
      <c r="AE422" s="6" t="str">
        <f t="shared" si="105"/>
        <v>/</v>
      </c>
      <c r="AF422" s="6" t="str" cm="1">
        <f t="array" aca="1" ref="AF422" ca="1">IF(AE422="/",INDEX(INDIRECT(C422&amp;IF(J422="","_dur","_moll")),F422+H422*2+IF(AND(G422=7,H422=2,K422="+"),-2),IF(E422="",1,E422)+IF(AND(G422=7,H422=2,K422="+"),2)),"")</f>
        <v>D</v>
      </c>
      <c r="AL422" s="7" t="str" cm="1">
        <f t="array" aca="1" ref="AL422" ca="1">_xlfn.IFS(M422="x","",AK422&lt;&gt;"",AK422,TRUE,_xlfn.TEXTJOIN("",TRUE,Q422:AJ422))</f>
        <v/>
      </c>
    </row>
    <row r="423" spans="1:38" ht="16.5" customHeight="1" x14ac:dyDescent="0.4">
      <c r="A423" s="6">
        <v>0</v>
      </c>
      <c r="C423" s="7" t="str">
        <f t="shared" ca="1" si="93"/>
        <v>C</v>
      </c>
      <c r="D423" s="7" t="str">
        <f t="shared" si="94"/>
        <v>dur</v>
      </c>
      <c r="E423" s="6">
        <v>2</v>
      </c>
      <c r="F423" s="6">
        <v>5</v>
      </c>
      <c r="G423" s="6">
        <v>9</v>
      </c>
      <c r="H423" s="6">
        <v>2</v>
      </c>
      <c r="M423" s="6" t="s">
        <v>49</v>
      </c>
      <c r="P423" s="7" t="str">
        <f t="shared" si="95"/>
        <v/>
      </c>
      <c r="Q423" s="6" t="str" cm="1">
        <f t="array" aca="1" ref="Q423" ca="1">INDEX(INDIRECT(C423&amp;IF(J423="","_dur","_moll")),F423+IF(I423=8,2),IF(E423="",1,E423))</f>
        <v>A</v>
      </c>
      <c r="R423" s="6" t="str">
        <f t="shared" si="96"/>
        <v/>
      </c>
      <c r="S423" s="6" t="str">
        <f t="shared" si="97"/>
        <v/>
      </c>
      <c r="T423" s="6" t="str">
        <f t="shared" si="98"/>
        <v/>
      </c>
      <c r="U423" s="6" t="str">
        <f t="shared" si="99"/>
        <v/>
      </c>
      <c r="V423" s="6" t="str">
        <f t="shared" si="100"/>
        <v/>
      </c>
      <c r="W423" s="6">
        <f t="shared" si="101"/>
        <v>9</v>
      </c>
      <c r="X423" s="6" t="str">
        <f t="shared" si="102"/>
        <v/>
      </c>
      <c r="Y423" s="6" t="str">
        <f t="shared" si="103"/>
        <v/>
      </c>
      <c r="Z423" s="6" t="str" cm="1">
        <f t="array" ref="Z423">_xlfn.IFS(OR(AND(F423=2,G423=7,J423&lt;&gt;""),AND(F423=5,G423=9,H423&gt;=1,I423=8,J423=""),AND(F423=5,G423=9,I423="",J423&lt;&gt;"")),"♭",AND(G423=7,K423="+"),"♯",TRUE,"")</f>
        <v/>
      </c>
      <c r="AA423" s="6" t="str">
        <f t="shared" si="104"/>
        <v/>
      </c>
      <c r="AC423" s="6" t="str">
        <f t="shared" si="106"/>
        <v/>
      </c>
      <c r="AD423" s="6" t="str">
        <f t="shared" si="107"/>
        <v/>
      </c>
      <c r="AE423" s="6" t="str">
        <f t="shared" si="105"/>
        <v>/</v>
      </c>
      <c r="AF423" s="6" t="str" cm="1">
        <f t="array" aca="1" ref="AF423" ca="1">IF(AE423="/",INDEX(INDIRECT(C423&amp;IF(J423="","_dur","_moll")),F423+H423*2+IF(AND(G423=7,H423=2,K423="+"),-2),IF(E423="",1,E423)+IF(AND(G423=7,H423=2,K423="+"),2)),"")</f>
        <v>E</v>
      </c>
      <c r="AL423" s="7" t="str" cm="1">
        <f t="array" aca="1" ref="AL423" ca="1">_xlfn.IFS(M423="x","",AK423&lt;&gt;"",AK423,TRUE,_xlfn.TEXTJOIN("",TRUE,Q423:AJ423))</f>
        <v/>
      </c>
    </row>
    <row r="424" spans="1:38" ht="16.5" customHeight="1" x14ac:dyDescent="0.4">
      <c r="A424" s="6">
        <v>0</v>
      </c>
      <c r="C424" s="7" t="str">
        <f t="shared" ca="1" si="93"/>
        <v>C</v>
      </c>
      <c r="D424" s="7" t="str">
        <f t="shared" si="94"/>
        <v>dur</v>
      </c>
      <c r="E424" s="6">
        <v>3</v>
      </c>
      <c r="F424" s="6">
        <v>5</v>
      </c>
      <c r="G424" s="6">
        <v>9</v>
      </c>
      <c r="H424" s="6">
        <v>2</v>
      </c>
      <c r="M424" s="6" t="s">
        <v>49</v>
      </c>
      <c r="P424" s="7" t="str">
        <f t="shared" si="95"/>
        <v/>
      </c>
      <c r="Q424" s="6" t="str" cm="1">
        <f t="array" aca="1" ref="Q424" ca="1">INDEX(INDIRECT(C424&amp;IF(J424="","_dur","_moll")),F424+IF(I424=8,2),IF(E424="",1,E424))</f>
        <v>B</v>
      </c>
      <c r="R424" s="6" t="str">
        <f t="shared" si="96"/>
        <v/>
      </c>
      <c r="S424" s="6" t="str">
        <f t="shared" si="97"/>
        <v/>
      </c>
      <c r="T424" s="6" t="str">
        <f t="shared" si="98"/>
        <v/>
      </c>
      <c r="U424" s="6" t="str">
        <f t="shared" si="99"/>
        <v/>
      </c>
      <c r="V424" s="6" t="str">
        <f t="shared" si="100"/>
        <v/>
      </c>
      <c r="W424" s="6">
        <f t="shared" si="101"/>
        <v>9</v>
      </c>
      <c r="X424" s="6" t="str">
        <f t="shared" si="102"/>
        <v/>
      </c>
      <c r="Y424" s="6" t="str">
        <f t="shared" si="103"/>
        <v/>
      </c>
      <c r="Z424" s="6" t="str" cm="1">
        <f t="array" ref="Z424">_xlfn.IFS(OR(AND(F424=2,G424=7,J424&lt;&gt;""),AND(F424=5,G424=9,H424&gt;=1,I424=8,J424=""),AND(F424=5,G424=9,I424="",J424&lt;&gt;"")),"♭",AND(G424=7,K424="+"),"♯",TRUE,"")</f>
        <v/>
      </c>
      <c r="AA424" s="6" t="str">
        <f t="shared" si="104"/>
        <v/>
      </c>
      <c r="AC424" s="6" t="str">
        <f t="shared" si="106"/>
        <v/>
      </c>
      <c r="AD424" s="6" t="str">
        <f t="shared" si="107"/>
        <v/>
      </c>
      <c r="AE424" s="6" t="str">
        <f t="shared" si="105"/>
        <v>/</v>
      </c>
      <c r="AF424" s="6" t="str" cm="1">
        <f t="array" aca="1" ref="AF424" ca="1">IF(AE424="/",INDEX(INDIRECT(C424&amp;IF(J424="","_dur","_moll")),F424+H424*2+IF(AND(G424=7,H424=2,K424="+"),-2),IF(E424="",1,E424)+IF(AND(G424=7,H424=2,K424="+"),2)),"")</f>
        <v>F♯</v>
      </c>
      <c r="AL424" s="7" t="str" cm="1">
        <f t="array" aca="1" ref="AL424" ca="1">_xlfn.IFS(M424="x","",AK424&lt;&gt;"",AK424,TRUE,_xlfn.TEXTJOIN("",TRUE,Q424:AJ424))</f>
        <v/>
      </c>
    </row>
    <row r="425" spans="1:38" ht="16.5" customHeight="1" x14ac:dyDescent="0.4">
      <c r="A425" s="6">
        <v>0</v>
      </c>
      <c r="C425" s="7" t="str">
        <f t="shared" ca="1" si="93"/>
        <v>C</v>
      </c>
      <c r="D425" s="7" t="str">
        <f t="shared" si="94"/>
        <v>dur</v>
      </c>
      <c r="E425" s="6">
        <v>4</v>
      </c>
      <c r="F425" s="6">
        <v>5</v>
      </c>
      <c r="G425" s="6">
        <v>9</v>
      </c>
      <c r="H425" s="6">
        <v>2</v>
      </c>
      <c r="M425" s="6" t="s">
        <v>49</v>
      </c>
      <c r="P425" s="7" t="str">
        <f t="shared" si="95"/>
        <v/>
      </c>
      <c r="Q425" s="6" t="str" cm="1">
        <f t="array" aca="1" ref="Q425" ca="1">INDEX(INDIRECT(C425&amp;IF(J425="","_dur","_moll")),F425+IF(I425=8,2),IF(E425="",1,E425))</f>
        <v>C</v>
      </c>
      <c r="R425" s="6" t="str">
        <f t="shared" si="96"/>
        <v/>
      </c>
      <c r="S425" s="6" t="str">
        <f t="shared" si="97"/>
        <v/>
      </c>
      <c r="T425" s="6" t="str">
        <f t="shared" si="98"/>
        <v/>
      </c>
      <c r="U425" s="6" t="str">
        <f t="shared" si="99"/>
        <v/>
      </c>
      <c r="V425" s="6" t="str">
        <f t="shared" si="100"/>
        <v/>
      </c>
      <c r="W425" s="6">
        <f t="shared" si="101"/>
        <v>9</v>
      </c>
      <c r="X425" s="6" t="str">
        <f t="shared" si="102"/>
        <v/>
      </c>
      <c r="Y425" s="6" t="str">
        <f t="shared" si="103"/>
        <v/>
      </c>
      <c r="Z425" s="6" t="str" cm="1">
        <f t="array" ref="Z425">_xlfn.IFS(OR(AND(F425=2,G425=7,J425&lt;&gt;""),AND(F425=5,G425=9,H425&gt;=1,I425=8,J425=""),AND(F425=5,G425=9,I425="",J425&lt;&gt;"")),"♭",AND(G425=7,K425="+"),"♯",TRUE,"")</f>
        <v/>
      </c>
      <c r="AA425" s="6" t="str">
        <f t="shared" si="104"/>
        <v/>
      </c>
      <c r="AC425" s="6" t="str">
        <f t="shared" si="106"/>
        <v/>
      </c>
      <c r="AD425" s="6" t="str">
        <f t="shared" si="107"/>
        <v/>
      </c>
      <c r="AE425" s="6" t="str">
        <f t="shared" si="105"/>
        <v>/</v>
      </c>
      <c r="AF425" s="6" t="str" cm="1">
        <f t="array" aca="1" ref="AF425" ca="1">IF(AE425="/",INDEX(INDIRECT(C425&amp;IF(J425="","_dur","_moll")),F425+H425*2+IF(AND(G425=7,H425=2,K425="+"),-2),IF(E425="",1,E425)+IF(AND(G425=7,H425=2,K425="+"),2)),"")</f>
        <v>G</v>
      </c>
      <c r="AL425" s="7" t="str" cm="1">
        <f t="array" aca="1" ref="AL425" ca="1">_xlfn.IFS(M425="x","",AK425&lt;&gt;"",AK425,TRUE,_xlfn.TEXTJOIN("",TRUE,Q425:AJ425))</f>
        <v/>
      </c>
    </row>
    <row r="426" spans="1:38" ht="16.5" customHeight="1" x14ac:dyDescent="0.4">
      <c r="A426" s="6">
        <v>0</v>
      </c>
      <c r="C426" s="7" t="str">
        <f t="shared" ca="1" si="93"/>
        <v>C</v>
      </c>
      <c r="D426" s="7" t="str">
        <f t="shared" si="94"/>
        <v>dur</v>
      </c>
      <c r="E426" s="6">
        <v>5</v>
      </c>
      <c r="F426" s="6">
        <v>5</v>
      </c>
      <c r="G426" s="6">
        <v>9</v>
      </c>
      <c r="H426" s="6">
        <v>2</v>
      </c>
      <c r="M426" s="6" t="s">
        <v>49</v>
      </c>
      <c r="P426" s="7" t="str">
        <f t="shared" si="95"/>
        <v/>
      </c>
      <c r="Q426" s="6" t="str" cm="1">
        <f t="array" aca="1" ref="Q426" ca="1">INDEX(INDIRECT(C426&amp;IF(J426="","_dur","_moll")),F426+IF(I426=8,2),IF(E426="",1,E426))</f>
        <v>D</v>
      </c>
      <c r="R426" s="6" t="str">
        <f t="shared" si="96"/>
        <v/>
      </c>
      <c r="S426" s="6" t="str">
        <f t="shared" si="97"/>
        <v/>
      </c>
      <c r="T426" s="6" t="str">
        <f t="shared" si="98"/>
        <v/>
      </c>
      <c r="U426" s="6" t="str">
        <f t="shared" si="99"/>
        <v/>
      </c>
      <c r="V426" s="6" t="str">
        <f t="shared" si="100"/>
        <v/>
      </c>
      <c r="W426" s="6">
        <f t="shared" si="101"/>
        <v>9</v>
      </c>
      <c r="X426" s="6" t="str">
        <f t="shared" si="102"/>
        <v/>
      </c>
      <c r="Y426" s="6" t="str">
        <f t="shared" si="103"/>
        <v/>
      </c>
      <c r="Z426" s="6" t="str" cm="1">
        <f t="array" ref="Z426">_xlfn.IFS(OR(AND(F426=2,G426=7,J426&lt;&gt;""),AND(F426=5,G426=9,H426&gt;=1,I426=8,J426=""),AND(F426=5,G426=9,I426="",J426&lt;&gt;"")),"♭",AND(G426=7,K426="+"),"♯",TRUE,"")</f>
        <v/>
      </c>
      <c r="AA426" s="6" t="str">
        <f t="shared" si="104"/>
        <v/>
      </c>
      <c r="AC426" s="6" t="str">
        <f t="shared" si="106"/>
        <v/>
      </c>
      <c r="AD426" s="6" t="str">
        <f t="shared" si="107"/>
        <v/>
      </c>
      <c r="AE426" s="6" t="str">
        <f t="shared" si="105"/>
        <v>/</v>
      </c>
      <c r="AF426" s="6" t="str" cm="1">
        <f t="array" aca="1" ref="AF426" ca="1">IF(AE426="/",INDEX(INDIRECT(C426&amp;IF(J426="","_dur","_moll")),F426+H426*2+IF(AND(G426=7,H426=2,K426="+"),-2),IF(E426="",1,E426)+IF(AND(G426=7,H426=2,K426="+"),2)),"")</f>
        <v>A</v>
      </c>
      <c r="AL426" s="7" t="str" cm="1">
        <f t="array" aca="1" ref="AL426" ca="1">_xlfn.IFS(M426="x","",AK426&lt;&gt;"",AK426,TRUE,_xlfn.TEXTJOIN("",TRUE,Q426:AJ426))</f>
        <v/>
      </c>
    </row>
    <row r="427" spans="1:38" ht="16.5" customHeight="1" x14ac:dyDescent="0.4">
      <c r="A427" s="6">
        <v>0</v>
      </c>
      <c r="C427" s="7" t="str">
        <f t="shared" ca="1" si="93"/>
        <v>C</v>
      </c>
      <c r="D427" s="7" t="str">
        <f t="shared" si="94"/>
        <v>dur</v>
      </c>
      <c r="E427" s="6">
        <v>6</v>
      </c>
      <c r="F427" s="6">
        <v>5</v>
      </c>
      <c r="G427" s="6">
        <v>9</v>
      </c>
      <c r="H427" s="6">
        <v>2</v>
      </c>
      <c r="M427" s="6" t="s">
        <v>49</v>
      </c>
      <c r="P427" s="7" t="str">
        <f t="shared" si="95"/>
        <v/>
      </c>
      <c r="Q427" s="6" t="str" cm="1">
        <f t="array" aca="1" ref="Q427" ca="1">INDEX(INDIRECT(C427&amp;IF(J427="","_dur","_moll")),F427+IF(I427=8,2),IF(E427="",1,E427))</f>
        <v>E</v>
      </c>
      <c r="R427" s="6" t="str">
        <f t="shared" si="96"/>
        <v/>
      </c>
      <c r="S427" s="6" t="str">
        <f t="shared" si="97"/>
        <v/>
      </c>
      <c r="T427" s="6" t="str">
        <f t="shared" si="98"/>
        <v/>
      </c>
      <c r="U427" s="6" t="str">
        <f t="shared" si="99"/>
        <v/>
      </c>
      <c r="V427" s="6" t="str">
        <f t="shared" si="100"/>
        <v/>
      </c>
      <c r="W427" s="6">
        <f t="shared" si="101"/>
        <v>9</v>
      </c>
      <c r="X427" s="6" t="str">
        <f t="shared" si="102"/>
        <v/>
      </c>
      <c r="Y427" s="6" t="str">
        <f t="shared" si="103"/>
        <v/>
      </c>
      <c r="Z427" s="6" t="str" cm="1">
        <f t="array" ref="Z427">_xlfn.IFS(OR(AND(F427=2,G427=7,J427&lt;&gt;""),AND(F427=5,G427=9,H427&gt;=1,I427=8,J427=""),AND(F427=5,G427=9,I427="",J427&lt;&gt;"")),"♭",AND(G427=7,K427="+"),"♯",TRUE,"")</f>
        <v/>
      </c>
      <c r="AA427" s="6" t="str">
        <f t="shared" si="104"/>
        <v/>
      </c>
      <c r="AC427" s="6" t="str">
        <f t="shared" si="106"/>
        <v/>
      </c>
      <c r="AD427" s="6" t="str">
        <f t="shared" si="107"/>
        <v/>
      </c>
      <c r="AE427" s="6" t="str">
        <f t="shared" si="105"/>
        <v>/</v>
      </c>
      <c r="AF427" s="6" t="str" cm="1">
        <f t="array" aca="1" ref="AF427" ca="1">IF(AE427="/",INDEX(INDIRECT(C427&amp;IF(J427="","_dur","_moll")),F427+H427*2+IF(AND(G427=7,H427=2,K427="+"),-2),IF(E427="",1,E427)+IF(AND(G427=7,H427=2,K427="+"),2)),"")</f>
        <v>B</v>
      </c>
      <c r="AL427" s="7" t="str" cm="1">
        <f t="array" aca="1" ref="AL427" ca="1">_xlfn.IFS(M427="x","",AK427&lt;&gt;"",AK427,TRUE,_xlfn.TEXTJOIN("",TRUE,Q427:AJ427))</f>
        <v/>
      </c>
    </row>
    <row r="428" spans="1:38" ht="16.5" customHeight="1" x14ac:dyDescent="0.4">
      <c r="A428" s="6">
        <v>0</v>
      </c>
      <c r="C428" s="7" t="str">
        <f t="shared" ca="1" si="93"/>
        <v>C</v>
      </c>
      <c r="D428" s="7" t="str">
        <f t="shared" si="94"/>
        <v>dur</v>
      </c>
      <c r="E428" s="6">
        <v>7</v>
      </c>
      <c r="F428" s="6">
        <v>5</v>
      </c>
      <c r="G428" s="6">
        <v>9</v>
      </c>
      <c r="H428" s="6">
        <v>2</v>
      </c>
      <c r="M428" s="6" t="s">
        <v>49</v>
      </c>
      <c r="P428" s="7" t="str">
        <f t="shared" si="95"/>
        <v/>
      </c>
      <c r="Q428" s="6" t="e" cm="1">
        <f t="array" aca="1" ref="Q428" ca="1">INDEX(INDIRECT(C428&amp;IF(J428="","_dur","_moll")),F428+IF(I428=8,2),IF(E428="",1,E428))</f>
        <v>#REF!</v>
      </c>
      <c r="R428" s="6" t="str">
        <f t="shared" si="96"/>
        <v/>
      </c>
      <c r="S428" s="6" t="str">
        <f t="shared" si="97"/>
        <v/>
      </c>
      <c r="T428" s="6" t="str">
        <f t="shared" si="98"/>
        <v/>
      </c>
      <c r="U428" s="6" t="str">
        <f t="shared" si="99"/>
        <v/>
      </c>
      <c r="V428" s="6" t="str">
        <f t="shared" si="100"/>
        <v/>
      </c>
      <c r="W428" s="6">
        <f t="shared" si="101"/>
        <v>9</v>
      </c>
      <c r="X428" s="6" t="str">
        <f t="shared" si="102"/>
        <v/>
      </c>
      <c r="Y428" s="6" t="str">
        <f t="shared" si="103"/>
        <v/>
      </c>
      <c r="Z428" s="6" t="str" cm="1">
        <f t="array" ref="Z428">_xlfn.IFS(OR(AND(F428=2,G428=7,J428&lt;&gt;""),AND(F428=5,G428=9,H428&gt;=1,I428=8,J428=""),AND(F428=5,G428=9,I428="",J428&lt;&gt;"")),"♭",AND(G428=7,K428="+"),"♯",TRUE,"")</f>
        <v/>
      </c>
      <c r="AA428" s="6" t="str">
        <f t="shared" si="104"/>
        <v/>
      </c>
      <c r="AC428" s="6" t="str">
        <f t="shared" si="106"/>
        <v/>
      </c>
      <c r="AD428" s="6" t="str">
        <f t="shared" si="107"/>
        <v/>
      </c>
      <c r="AE428" s="6" t="str">
        <f t="shared" si="105"/>
        <v>/</v>
      </c>
      <c r="AF428" s="6" t="e" cm="1">
        <f t="array" aca="1" ref="AF428" ca="1">IF(AE428="/",INDEX(INDIRECT(C428&amp;IF(J428="","_dur","_moll")),F428+H428*2+IF(AND(G428=7,H428=2,K428="+"),-2),IF(E428="",1,E428)+IF(AND(G428=7,H428=2,K428="+"),2)),"")</f>
        <v>#REF!</v>
      </c>
      <c r="AL428" s="7" t="str" cm="1">
        <f t="array" aca="1" ref="AL428" ca="1">_xlfn.IFS(M428="x","",AK428&lt;&gt;"",AK428,TRUE,_xlfn.TEXTJOIN("",TRUE,Q428:AJ428))</f>
        <v/>
      </c>
    </row>
    <row r="429" spans="1:38" ht="16.5" customHeight="1" x14ac:dyDescent="0.4">
      <c r="A429" s="6">
        <v>0</v>
      </c>
      <c r="C429" s="7" t="str">
        <f t="shared" ca="1" si="93"/>
        <v>C</v>
      </c>
      <c r="D429" s="7" t="str">
        <f t="shared" si="94"/>
        <v>dur</v>
      </c>
      <c r="E429" s="6">
        <v>1</v>
      </c>
      <c r="F429" s="6">
        <v>5</v>
      </c>
      <c r="G429" s="6">
        <v>9</v>
      </c>
      <c r="H429" s="6">
        <v>3</v>
      </c>
      <c r="M429" s="6" t="s">
        <v>49</v>
      </c>
      <c r="P429" s="7" t="str">
        <f t="shared" si="95"/>
        <v/>
      </c>
      <c r="Q429" s="6" t="str" cm="1">
        <f t="array" aca="1" ref="Q429" ca="1">INDEX(INDIRECT(C429&amp;IF(J429="","_dur","_moll")),F429+IF(I429=8,2),IF(E429="",1,E429))</f>
        <v>G</v>
      </c>
      <c r="R429" s="6" t="str">
        <f t="shared" si="96"/>
        <v/>
      </c>
      <c r="S429" s="6" t="str">
        <f t="shared" si="97"/>
        <v/>
      </c>
      <c r="T429" s="6" t="str">
        <f t="shared" si="98"/>
        <v/>
      </c>
      <c r="U429" s="6" t="str">
        <f t="shared" si="99"/>
        <v/>
      </c>
      <c r="V429" s="6" t="str">
        <f t="shared" si="100"/>
        <v/>
      </c>
      <c r="W429" s="6">
        <f t="shared" si="101"/>
        <v>9</v>
      </c>
      <c r="X429" s="6" t="str">
        <f t="shared" si="102"/>
        <v/>
      </c>
      <c r="Y429" s="6" t="str">
        <f t="shared" si="103"/>
        <v/>
      </c>
      <c r="Z429" s="6" t="str" cm="1">
        <f t="array" ref="Z429">_xlfn.IFS(OR(AND(F429=2,G429=7,J429&lt;&gt;""),AND(F429=5,G429=9,H429&gt;=1,I429=8,J429=""),AND(F429=5,G429=9,I429="",J429&lt;&gt;"")),"♭",AND(G429=7,K429="+"),"♯",TRUE,"")</f>
        <v/>
      </c>
      <c r="AA429" s="6" t="str">
        <f t="shared" si="104"/>
        <v/>
      </c>
      <c r="AC429" s="6" t="str">
        <f t="shared" si="106"/>
        <v/>
      </c>
      <c r="AD429" s="6" t="str">
        <f t="shared" si="107"/>
        <v/>
      </c>
      <c r="AE429" s="6" t="str">
        <f t="shared" si="105"/>
        <v>/</v>
      </c>
      <c r="AF429" s="6" t="str" cm="1">
        <f t="array" aca="1" ref="AF429" ca="1">IF(AE429="/",INDEX(INDIRECT(C429&amp;IF(J429="","_dur","_moll")),F429+H429*2+IF(AND(G429=7,H429=2,K429="+"),-2),IF(E429="",1,E429)+IF(AND(G429=7,H429=2,K429="+"),2)),"")</f>
        <v>F</v>
      </c>
      <c r="AL429" s="7" t="str" cm="1">
        <f t="array" aca="1" ref="AL429" ca="1">_xlfn.IFS(M429="x","",AK429&lt;&gt;"",AK429,TRUE,_xlfn.TEXTJOIN("",TRUE,Q429:AJ429))</f>
        <v/>
      </c>
    </row>
    <row r="430" spans="1:38" ht="16.5" customHeight="1" x14ac:dyDescent="0.4">
      <c r="A430" s="6">
        <v>0</v>
      </c>
      <c r="C430" s="7" t="str">
        <f t="shared" ca="1" si="93"/>
        <v>C</v>
      </c>
      <c r="D430" s="7" t="str">
        <f t="shared" si="94"/>
        <v>dur</v>
      </c>
      <c r="E430" s="6">
        <v>2</v>
      </c>
      <c r="F430" s="6">
        <v>5</v>
      </c>
      <c r="G430" s="6">
        <v>9</v>
      </c>
      <c r="H430" s="6">
        <v>3</v>
      </c>
      <c r="M430" s="6" t="s">
        <v>49</v>
      </c>
      <c r="P430" s="7" t="str">
        <f t="shared" si="95"/>
        <v/>
      </c>
      <c r="Q430" s="6" t="str" cm="1">
        <f t="array" aca="1" ref="Q430" ca="1">INDEX(INDIRECT(C430&amp;IF(J430="","_dur","_moll")),F430+IF(I430=8,2),IF(E430="",1,E430))</f>
        <v>A</v>
      </c>
      <c r="R430" s="6" t="str">
        <f t="shared" si="96"/>
        <v/>
      </c>
      <c r="S430" s="6" t="str">
        <f t="shared" si="97"/>
        <v/>
      </c>
      <c r="T430" s="6" t="str">
        <f t="shared" si="98"/>
        <v/>
      </c>
      <c r="U430" s="6" t="str">
        <f t="shared" si="99"/>
        <v/>
      </c>
      <c r="V430" s="6" t="str">
        <f t="shared" si="100"/>
        <v/>
      </c>
      <c r="W430" s="6">
        <f t="shared" si="101"/>
        <v>9</v>
      </c>
      <c r="X430" s="6" t="str">
        <f t="shared" si="102"/>
        <v/>
      </c>
      <c r="Y430" s="6" t="str">
        <f t="shared" si="103"/>
        <v/>
      </c>
      <c r="Z430" s="6" t="str" cm="1">
        <f t="array" ref="Z430">_xlfn.IFS(OR(AND(F430=2,G430=7,J430&lt;&gt;""),AND(F430=5,G430=9,H430&gt;=1,I430=8,J430=""),AND(F430=5,G430=9,I430="",J430&lt;&gt;"")),"♭",AND(G430=7,K430="+"),"♯",TRUE,"")</f>
        <v/>
      </c>
      <c r="AA430" s="6" t="str">
        <f t="shared" si="104"/>
        <v/>
      </c>
      <c r="AC430" s="6" t="str">
        <f t="shared" si="106"/>
        <v/>
      </c>
      <c r="AD430" s="6" t="str">
        <f t="shared" si="107"/>
        <v/>
      </c>
      <c r="AE430" s="6" t="str">
        <f t="shared" si="105"/>
        <v>/</v>
      </c>
      <c r="AF430" s="6" t="str" cm="1">
        <f t="array" aca="1" ref="AF430" ca="1">IF(AE430="/",INDEX(INDIRECT(C430&amp;IF(J430="","_dur","_moll")),F430+H430*2+IF(AND(G430=7,H430=2,K430="+"),-2),IF(E430="",1,E430)+IF(AND(G430=7,H430=2,K430="+"),2)),"")</f>
        <v>G</v>
      </c>
      <c r="AL430" s="7" t="str" cm="1">
        <f t="array" aca="1" ref="AL430" ca="1">_xlfn.IFS(M430="x","",AK430&lt;&gt;"",AK430,TRUE,_xlfn.TEXTJOIN("",TRUE,Q430:AJ430))</f>
        <v/>
      </c>
    </row>
    <row r="431" spans="1:38" ht="16.5" customHeight="1" x14ac:dyDescent="0.4">
      <c r="A431" s="6">
        <v>0</v>
      </c>
      <c r="C431" s="7" t="str">
        <f t="shared" ca="1" si="93"/>
        <v>C</v>
      </c>
      <c r="D431" s="7" t="str">
        <f t="shared" si="94"/>
        <v>dur</v>
      </c>
      <c r="E431" s="6">
        <v>3</v>
      </c>
      <c r="F431" s="6">
        <v>5</v>
      </c>
      <c r="G431" s="6">
        <v>9</v>
      </c>
      <c r="H431" s="6">
        <v>3</v>
      </c>
      <c r="M431" s="6" t="s">
        <v>49</v>
      </c>
      <c r="P431" s="7" t="str">
        <f t="shared" si="95"/>
        <v/>
      </c>
      <c r="Q431" s="6" t="str" cm="1">
        <f t="array" aca="1" ref="Q431" ca="1">INDEX(INDIRECT(C431&amp;IF(J431="","_dur","_moll")),F431+IF(I431=8,2),IF(E431="",1,E431))</f>
        <v>B</v>
      </c>
      <c r="R431" s="6" t="str">
        <f t="shared" si="96"/>
        <v/>
      </c>
      <c r="S431" s="6" t="str">
        <f t="shared" si="97"/>
        <v/>
      </c>
      <c r="T431" s="6" t="str">
        <f t="shared" si="98"/>
        <v/>
      </c>
      <c r="U431" s="6" t="str">
        <f t="shared" si="99"/>
        <v/>
      </c>
      <c r="V431" s="6" t="str">
        <f t="shared" si="100"/>
        <v/>
      </c>
      <c r="W431" s="6">
        <f t="shared" si="101"/>
        <v>9</v>
      </c>
      <c r="X431" s="6" t="str">
        <f t="shared" si="102"/>
        <v/>
      </c>
      <c r="Y431" s="6" t="str">
        <f t="shared" si="103"/>
        <v/>
      </c>
      <c r="Z431" s="6" t="str" cm="1">
        <f t="array" ref="Z431">_xlfn.IFS(OR(AND(F431=2,G431=7,J431&lt;&gt;""),AND(F431=5,G431=9,H431&gt;=1,I431=8,J431=""),AND(F431=5,G431=9,I431="",J431&lt;&gt;"")),"♭",AND(G431=7,K431="+"),"♯",TRUE,"")</f>
        <v/>
      </c>
      <c r="AA431" s="6" t="str">
        <f t="shared" si="104"/>
        <v/>
      </c>
      <c r="AC431" s="6" t="str">
        <f t="shared" si="106"/>
        <v/>
      </c>
      <c r="AD431" s="6" t="str">
        <f t="shared" si="107"/>
        <v/>
      </c>
      <c r="AE431" s="6" t="str">
        <f t="shared" si="105"/>
        <v>/</v>
      </c>
      <c r="AF431" s="6" t="str" cm="1">
        <f t="array" aca="1" ref="AF431" ca="1">IF(AE431="/",INDEX(INDIRECT(C431&amp;IF(J431="","_dur","_moll")),F431+H431*2+IF(AND(G431=7,H431=2,K431="+"),-2),IF(E431="",1,E431)+IF(AND(G431=7,H431=2,K431="+"),2)),"")</f>
        <v>A</v>
      </c>
      <c r="AL431" s="7" t="str" cm="1">
        <f t="array" aca="1" ref="AL431" ca="1">_xlfn.IFS(M431="x","",AK431&lt;&gt;"",AK431,TRUE,_xlfn.TEXTJOIN("",TRUE,Q431:AJ431))</f>
        <v/>
      </c>
    </row>
    <row r="432" spans="1:38" ht="16.5" customHeight="1" x14ac:dyDescent="0.4">
      <c r="A432" s="6">
        <v>0</v>
      </c>
      <c r="C432" s="7" t="str">
        <f t="shared" ca="1" si="93"/>
        <v>C</v>
      </c>
      <c r="D432" s="7" t="str">
        <f t="shared" si="94"/>
        <v>dur</v>
      </c>
      <c r="E432" s="6">
        <v>4</v>
      </c>
      <c r="F432" s="6">
        <v>5</v>
      </c>
      <c r="G432" s="6">
        <v>9</v>
      </c>
      <c r="H432" s="6">
        <v>3</v>
      </c>
      <c r="M432" s="6" t="s">
        <v>49</v>
      </c>
      <c r="P432" s="7" t="str">
        <f t="shared" si="95"/>
        <v/>
      </c>
      <c r="Q432" s="6" t="str" cm="1">
        <f t="array" aca="1" ref="Q432" ca="1">INDEX(INDIRECT(C432&amp;IF(J432="","_dur","_moll")),F432+IF(I432=8,2),IF(E432="",1,E432))</f>
        <v>C</v>
      </c>
      <c r="R432" s="6" t="str">
        <f t="shared" si="96"/>
        <v/>
      </c>
      <c r="S432" s="6" t="str">
        <f t="shared" si="97"/>
        <v/>
      </c>
      <c r="T432" s="6" t="str">
        <f t="shared" si="98"/>
        <v/>
      </c>
      <c r="U432" s="6" t="str">
        <f t="shared" si="99"/>
        <v/>
      </c>
      <c r="V432" s="6" t="str">
        <f t="shared" si="100"/>
        <v/>
      </c>
      <c r="W432" s="6">
        <f t="shared" si="101"/>
        <v>9</v>
      </c>
      <c r="X432" s="6" t="str">
        <f t="shared" si="102"/>
        <v/>
      </c>
      <c r="Y432" s="6" t="str">
        <f t="shared" si="103"/>
        <v/>
      </c>
      <c r="Z432" s="6" t="str" cm="1">
        <f t="array" ref="Z432">_xlfn.IFS(OR(AND(F432=2,G432=7,J432&lt;&gt;""),AND(F432=5,G432=9,H432&gt;=1,I432=8,J432=""),AND(F432=5,G432=9,I432="",J432&lt;&gt;"")),"♭",AND(G432=7,K432="+"),"♯",TRUE,"")</f>
        <v/>
      </c>
      <c r="AA432" s="6" t="str">
        <f t="shared" si="104"/>
        <v/>
      </c>
      <c r="AC432" s="6" t="str">
        <f t="shared" si="106"/>
        <v/>
      </c>
      <c r="AD432" s="6" t="str">
        <f t="shared" si="107"/>
        <v/>
      </c>
      <c r="AE432" s="6" t="str">
        <f t="shared" si="105"/>
        <v>/</v>
      </c>
      <c r="AF432" s="6" t="str" cm="1">
        <f t="array" aca="1" ref="AF432" ca="1">IF(AE432="/",INDEX(INDIRECT(C432&amp;IF(J432="","_dur","_moll")),F432+H432*2+IF(AND(G432=7,H432=2,K432="+"),-2),IF(E432="",1,E432)+IF(AND(G432=7,H432=2,K432="+"),2)),"")</f>
        <v>B♭</v>
      </c>
      <c r="AL432" s="7" t="str" cm="1">
        <f t="array" aca="1" ref="AL432" ca="1">_xlfn.IFS(M432="x","",AK432&lt;&gt;"",AK432,TRUE,_xlfn.TEXTJOIN("",TRUE,Q432:AJ432))</f>
        <v/>
      </c>
    </row>
    <row r="433" spans="1:38" ht="16.5" customHeight="1" x14ac:dyDescent="0.4">
      <c r="A433" s="6">
        <v>0</v>
      </c>
      <c r="C433" s="7" t="str">
        <f t="shared" ca="1" si="93"/>
        <v>C</v>
      </c>
      <c r="D433" s="7" t="str">
        <f t="shared" si="94"/>
        <v>dur</v>
      </c>
      <c r="E433" s="6">
        <v>5</v>
      </c>
      <c r="F433" s="6">
        <v>5</v>
      </c>
      <c r="G433" s="6">
        <v>9</v>
      </c>
      <c r="H433" s="6">
        <v>3</v>
      </c>
      <c r="M433" s="6" t="s">
        <v>49</v>
      </c>
      <c r="P433" s="7" t="str">
        <f t="shared" si="95"/>
        <v/>
      </c>
      <c r="Q433" s="6" t="str" cm="1">
        <f t="array" aca="1" ref="Q433" ca="1">INDEX(INDIRECT(C433&amp;IF(J433="","_dur","_moll")),F433+IF(I433=8,2),IF(E433="",1,E433))</f>
        <v>D</v>
      </c>
      <c r="R433" s="6" t="str">
        <f t="shared" si="96"/>
        <v/>
      </c>
      <c r="S433" s="6" t="str">
        <f t="shared" si="97"/>
        <v/>
      </c>
      <c r="T433" s="6" t="str">
        <f t="shared" si="98"/>
        <v/>
      </c>
      <c r="U433" s="6" t="str">
        <f t="shared" si="99"/>
        <v/>
      </c>
      <c r="V433" s="6" t="str">
        <f t="shared" si="100"/>
        <v/>
      </c>
      <c r="W433" s="6">
        <f t="shared" si="101"/>
        <v>9</v>
      </c>
      <c r="X433" s="6" t="str">
        <f t="shared" si="102"/>
        <v/>
      </c>
      <c r="Y433" s="6" t="str">
        <f t="shared" si="103"/>
        <v/>
      </c>
      <c r="Z433" s="6" t="str" cm="1">
        <f t="array" ref="Z433">_xlfn.IFS(OR(AND(F433=2,G433=7,J433&lt;&gt;""),AND(F433=5,G433=9,H433&gt;=1,I433=8,J433=""),AND(F433=5,G433=9,I433="",J433&lt;&gt;"")),"♭",AND(G433=7,K433="+"),"♯",TRUE,"")</f>
        <v/>
      </c>
      <c r="AA433" s="6" t="str">
        <f t="shared" si="104"/>
        <v/>
      </c>
      <c r="AC433" s="6" t="str">
        <f t="shared" si="106"/>
        <v/>
      </c>
      <c r="AD433" s="6" t="str">
        <f t="shared" si="107"/>
        <v/>
      </c>
      <c r="AE433" s="6" t="str">
        <f t="shared" si="105"/>
        <v>/</v>
      </c>
      <c r="AF433" s="6" t="str" cm="1">
        <f t="array" aca="1" ref="AF433" ca="1">IF(AE433="/",INDEX(INDIRECT(C433&amp;IF(J433="","_dur","_moll")),F433+H433*2+IF(AND(G433=7,H433=2,K433="+"),-2),IF(E433="",1,E433)+IF(AND(G433=7,H433=2,K433="+"),2)),"")</f>
        <v>C</v>
      </c>
      <c r="AL433" s="7" t="str" cm="1">
        <f t="array" aca="1" ref="AL433" ca="1">_xlfn.IFS(M433="x","",AK433&lt;&gt;"",AK433,TRUE,_xlfn.TEXTJOIN("",TRUE,Q433:AJ433))</f>
        <v/>
      </c>
    </row>
    <row r="434" spans="1:38" ht="16.5" customHeight="1" x14ac:dyDescent="0.4">
      <c r="A434" s="6">
        <v>0</v>
      </c>
      <c r="C434" s="7" t="str">
        <f t="shared" ca="1" si="93"/>
        <v>C</v>
      </c>
      <c r="D434" s="7" t="str">
        <f t="shared" si="94"/>
        <v>dur</v>
      </c>
      <c r="E434" s="6">
        <v>6</v>
      </c>
      <c r="F434" s="6">
        <v>5</v>
      </c>
      <c r="G434" s="6">
        <v>9</v>
      </c>
      <c r="H434" s="6">
        <v>3</v>
      </c>
      <c r="M434" s="6" t="s">
        <v>49</v>
      </c>
      <c r="P434" s="7" t="str">
        <f t="shared" si="95"/>
        <v/>
      </c>
      <c r="Q434" s="6" t="str" cm="1">
        <f t="array" aca="1" ref="Q434" ca="1">INDEX(INDIRECT(C434&amp;IF(J434="","_dur","_moll")),F434+IF(I434=8,2),IF(E434="",1,E434))</f>
        <v>E</v>
      </c>
      <c r="R434" s="6" t="str">
        <f t="shared" si="96"/>
        <v/>
      </c>
      <c r="S434" s="6" t="str">
        <f t="shared" si="97"/>
        <v/>
      </c>
      <c r="T434" s="6" t="str">
        <f t="shared" si="98"/>
        <v/>
      </c>
      <c r="U434" s="6" t="str">
        <f t="shared" si="99"/>
        <v/>
      </c>
      <c r="V434" s="6" t="str">
        <f t="shared" si="100"/>
        <v/>
      </c>
      <c r="W434" s="6">
        <f t="shared" si="101"/>
        <v>9</v>
      </c>
      <c r="X434" s="6" t="str">
        <f t="shared" si="102"/>
        <v/>
      </c>
      <c r="Y434" s="6" t="str">
        <f t="shared" si="103"/>
        <v/>
      </c>
      <c r="Z434" s="6" t="str" cm="1">
        <f t="array" ref="Z434">_xlfn.IFS(OR(AND(F434=2,G434=7,J434&lt;&gt;""),AND(F434=5,G434=9,H434&gt;=1,I434=8,J434=""),AND(F434=5,G434=9,I434="",J434&lt;&gt;"")),"♭",AND(G434=7,K434="+"),"♯",TRUE,"")</f>
        <v/>
      </c>
      <c r="AA434" s="6" t="str">
        <f t="shared" si="104"/>
        <v/>
      </c>
      <c r="AC434" s="6" t="str">
        <f t="shared" si="106"/>
        <v/>
      </c>
      <c r="AD434" s="6" t="str">
        <f t="shared" si="107"/>
        <v/>
      </c>
      <c r="AE434" s="6" t="str">
        <f t="shared" si="105"/>
        <v>/</v>
      </c>
      <c r="AF434" s="6" t="str" cm="1">
        <f t="array" aca="1" ref="AF434" ca="1">IF(AE434="/",INDEX(INDIRECT(C434&amp;IF(J434="","_dur","_moll")),F434+H434*2+IF(AND(G434=7,H434=2,K434="+"),-2),IF(E434="",1,E434)+IF(AND(G434=7,H434=2,K434="+"),2)),"")</f>
        <v>D</v>
      </c>
      <c r="AL434" s="7" t="str" cm="1">
        <f t="array" aca="1" ref="AL434" ca="1">_xlfn.IFS(M434="x","",AK434&lt;&gt;"",AK434,TRUE,_xlfn.TEXTJOIN("",TRUE,Q434:AJ434))</f>
        <v/>
      </c>
    </row>
    <row r="435" spans="1:38" ht="16.5" customHeight="1" x14ac:dyDescent="0.4">
      <c r="A435" s="6">
        <v>0</v>
      </c>
      <c r="C435" s="7" t="str">
        <f t="shared" ca="1" si="93"/>
        <v>C</v>
      </c>
      <c r="D435" s="7" t="str">
        <f t="shared" si="94"/>
        <v>dur</v>
      </c>
      <c r="E435" s="6">
        <v>7</v>
      </c>
      <c r="F435" s="6">
        <v>5</v>
      </c>
      <c r="G435" s="6">
        <v>9</v>
      </c>
      <c r="H435" s="6">
        <v>3</v>
      </c>
      <c r="M435" s="6" t="s">
        <v>49</v>
      </c>
      <c r="P435" s="7" t="str">
        <f t="shared" si="95"/>
        <v/>
      </c>
      <c r="Q435" s="6" t="e" cm="1">
        <f t="array" aca="1" ref="Q435" ca="1">INDEX(INDIRECT(C435&amp;IF(J435="","_dur","_moll")),F435+IF(I435=8,2),IF(E435="",1,E435))</f>
        <v>#REF!</v>
      </c>
      <c r="R435" s="6" t="str">
        <f t="shared" si="96"/>
        <v/>
      </c>
      <c r="S435" s="6" t="str">
        <f t="shared" si="97"/>
        <v/>
      </c>
      <c r="T435" s="6" t="str">
        <f t="shared" si="98"/>
        <v/>
      </c>
      <c r="U435" s="6" t="str">
        <f t="shared" si="99"/>
        <v/>
      </c>
      <c r="V435" s="6" t="str">
        <f t="shared" si="100"/>
        <v/>
      </c>
      <c r="W435" s="6">
        <f t="shared" si="101"/>
        <v>9</v>
      </c>
      <c r="X435" s="6" t="str">
        <f t="shared" si="102"/>
        <v/>
      </c>
      <c r="Y435" s="6" t="str">
        <f t="shared" si="103"/>
        <v/>
      </c>
      <c r="Z435" s="6" t="str" cm="1">
        <f t="array" ref="Z435">_xlfn.IFS(OR(AND(F435=2,G435=7,J435&lt;&gt;""),AND(F435=5,G435=9,H435&gt;=1,I435=8,J435=""),AND(F435=5,G435=9,I435="",J435&lt;&gt;"")),"♭",AND(G435=7,K435="+"),"♯",TRUE,"")</f>
        <v/>
      </c>
      <c r="AA435" s="6" t="str">
        <f t="shared" si="104"/>
        <v/>
      </c>
      <c r="AC435" s="6" t="str">
        <f t="shared" si="106"/>
        <v/>
      </c>
      <c r="AD435" s="6" t="str">
        <f t="shared" si="107"/>
        <v/>
      </c>
      <c r="AE435" s="6" t="str">
        <f t="shared" si="105"/>
        <v>/</v>
      </c>
      <c r="AF435" s="6" t="e" cm="1">
        <f t="array" aca="1" ref="AF435" ca="1">IF(AE435="/",INDEX(INDIRECT(C435&amp;IF(J435="","_dur","_moll")),F435+H435*2+IF(AND(G435=7,H435=2,K435="+"),-2),IF(E435="",1,E435)+IF(AND(G435=7,H435=2,K435="+"),2)),"")</f>
        <v>#REF!</v>
      </c>
      <c r="AL435" s="7" t="str" cm="1">
        <f t="array" aca="1" ref="AL435" ca="1">_xlfn.IFS(M435="x","",AK435&lt;&gt;"",AK435,TRUE,_xlfn.TEXTJOIN("",TRUE,Q435:AJ435))</f>
        <v/>
      </c>
    </row>
    <row r="436" spans="1:38" ht="16.5" customHeight="1" x14ac:dyDescent="0.4">
      <c r="A436" s="6">
        <v>0</v>
      </c>
      <c r="C436" s="7" t="str">
        <f t="shared" ca="1" si="93"/>
        <v>C</v>
      </c>
      <c r="D436" s="7" t="str">
        <f t="shared" si="94"/>
        <v>dur</v>
      </c>
      <c r="E436" s="6">
        <v>1</v>
      </c>
      <c r="F436" s="6">
        <v>5</v>
      </c>
      <c r="G436" s="6">
        <v>9</v>
      </c>
      <c r="I436" s="6">
        <v>8</v>
      </c>
      <c r="M436" s="6" t="s">
        <v>49</v>
      </c>
      <c r="P436" s="7" t="str">
        <f t="shared" si="95"/>
        <v/>
      </c>
      <c r="Q436" s="6" t="str" cm="1">
        <f t="array" aca="1" ref="Q436" ca="1">INDEX(INDIRECT(C436&amp;IF(J436="","_dur","_moll")),F436+IF(I436=8,2),IF(E436="",1,E436))</f>
        <v>B</v>
      </c>
      <c r="R436" s="6" t="str">
        <f t="shared" si="96"/>
        <v/>
      </c>
      <c r="S436" s="6" t="str">
        <f t="shared" si="97"/>
        <v/>
      </c>
      <c r="T436" s="6" t="str">
        <f t="shared" si="98"/>
        <v/>
      </c>
      <c r="U436" s="6" t="str">
        <f t="shared" si="99"/>
        <v/>
      </c>
      <c r="V436" s="6" t="str">
        <f t="shared" si="100"/>
        <v/>
      </c>
      <c r="W436" s="6" t="str">
        <f t="shared" si="101"/>
        <v/>
      </c>
      <c r="X436" s="6" t="str">
        <f t="shared" si="102"/>
        <v/>
      </c>
      <c r="Y436" s="6" t="str">
        <f t="shared" si="103"/>
        <v/>
      </c>
      <c r="Z436" s="6" t="str" cm="1">
        <f t="array" ref="Z436">_xlfn.IFS(OR(AND(F436=2,G436=7,J436&lt;&gt;""),AND(F436=5,G436=9,H436&gt;=1,I436=8,J436=""),AND(F436=5,G436=9,I436="",J436&lt;&gt;"")),"♭",AND(G436=7,K436="+"),"♯",TRUE,"")</f>
        <v/>
      </c>
      <c r="AA436" s="6" t="str">
        <f t="shared" si="104"/>
        <v/>
      </c>
      <c r="AC436" s="6" t="str">
        <f t="shared" si="106"/>
        <v/>
      </c>
      <c r="AD436" s="6" t="str">
        <f t="shared" si="107"/>
        <v/>
      </c>
      <c r="AE436" s="6" t="str">
        <f t="shared" si="105"/>
        <v/>
      </c>
      <c r="AF436" s="6" t="str" cm="1">
        <f t="array" aca="1" ref="AF436" ca="1">IF(AE436="/",INDEX(INDIRECT(C436&amp;IF(J436="","_dur","_moll")),F436+H436*2+IF(AND(G436=7,H436=2,K436="+"),-2),IF(E436="",1,E436)+IF(AND(G436=7,H436=2,K436="+"),2)),"")</f>
        <v/>
      </c>
      <c r="AL436" s="7" t="str" cm="1">
        <f t="array" aca="1" ref="AL436" ca="1">_xlfn.IFS(M436="x","",AK436&lt;&gt;"",AK436,TRUE,_xlfn.TEXTJOIN("",TRUE,Q436:AJ436))</f>
        <v/>
      </c>
    </row>
    <row r="437" spans="1:38" ht="16.5" customHeight="1" x14ac:dyDescent="0.4">
      <c r="A437" s="6">
        <v>0</v>
      </c>
      <c r="C437" s="7" t="str">
        <f t="shared" ca="1" si="93"/>
        <v>C</v>
      </c>
      <c r="D437" s="7" t="str">
        <f t="shared" si="94"/>
        <v>dur</v>
      </c>
      <c r="E437" s="6">
        <v>2</v>
      </c>
      <c r="F437" s="6">
        <v>5</v>
      </c>
      <c r="G437" s="6">
        <v>9</v>
      </c>
      <c r="I437" s="6">
        <v>8</v>
      </c>
      <c r="M437" s="6" t="s">
        <v>49</v>
      </c>
      <c r="P437" s="7" t="str">
        <f t="shared" si="95"/>
        <v/>
      </c>
      <c r="Q437" s="6" t="str" cm="1">
        <f t="array" aca="1" ref="Q437" ca="1">INDEX(INDIRECT(C437&amp;IF(J437="","_dur","_moll")),F437+IF(I437=8,2),IF(E437="",1,E437))</f>
        <v>C♯</v>
      </c>
      <c r="R437" s="6" t="str">
        <f t="shared" si="96"/>
        <v/>
      </c>
      <c r="S437" s="6" t="str">
        <f t="shared" si="97"/>
        <v/>
      </c>
      <c r="T437" s="6" t="str">
        <f t="shared" si="98"/>
        <v/>
      </c>
      <c r="U437" s="6" t="str">
        <f t="shared" si="99"/>
        <v/>
      </c>
      <c r="V437" s="6" t="str">
        <f t="shared" si="100"/>
        <v/>
      </c>
      <c r="W437" s="6" t="str">
        <f t="shared" si="101"/>
        <v/>
      </c>
      <c r="X437" s="6" t="str">
        <f t="shared" si="102"/>
        <v/>
      </c>
      <c r="Y437" s="6" t="str">
        <f t="shared" si="103"/>
        <v/>
      </c>
      <c r="Z437" s="6" t="str" cm="1">
        <f t="array" ref="Z437">_xlfn.IFS(OR(AND(F437=2,G437=7,J437&lt;&gt;""),AND(F437=5,G437=9,H437&gt;=1,I437=8,J437=""),AND(F437=5,G437=9,I437="",J437&lt;&gt;"")),"♭",AND(G437=7,K437="+"),"♯",TRUE,"")</f>
        <v/>
      </c>
      <c r="AA437" s="6" t="str">
        <f t="shared" si="104"/>
        <v/>
      </c>
      <c r="AC437" s="6" t="str">
        <f t="shared" si="106"/>
        <v/>
      </c>
      <c r="AD437" s="6" t="str">
        <f t="shared" si="107"/>
        <v/>
      </c>
      <c r="AE437" s="6" t="str">
        <f t="shared" si="105"/>
        <v/>
      </c>
      <c r="AF437" s="6" t="str" cm="1">
        <f t="array" aca="1" ref="AF437" ca="1">IF(AE437="/",INDEX(INDIRECT(C437&amp;IF(J437="","_dur","_moll")),F437+H437*2+IF(AND(G437=7,H437=2,K437="+"),-2),IF(E437="",1,E437)+IF(AND(G437=7,H437=2,K437="+"),2)),"")</f>
        <v/>
      </c>
      <c r="AL437" s="7" t="str" cm="1">
        <f t="array" aca="1" ref="AL437" ca="1">_xlfn.IFS(M437="x","",AK437&lt;&gt;"",AK437,TRUE,_xlfn.TEXTJOIN("",TRUE,Q437:AJ437))</f>
        <v/>
      </c>
    </row>
    <row r="438" spans="1:38" ht="16.5" customHeight="1" x14ac:dyDescent="0.4">
      <c r="A438" s="6">
        <v>0</v>
      </c>
      <c r="C438" s="7" t="str">
        <f t="shared" ca="1" si="93"/>
        <v>C</v>
      </c>
      <c r="D438" s="7" t="str">
        <f t="shared" si="94"/>
        <v>dur</v>
      </c>
      <c r="E438" s="6">
        <v>3</v>
      </c>
      <c r="F438" s="6">
        <v>5</v>
      </c>
      <c r="G438" s="6">
        <v>9</v>
      </c>
      <c r="I438" s="6">
        <v>8</v>
      </c>
      <c r="M438" s="6" t="s">
        <v>49</v>
      </c>
      <c r="P438" s="7" t="str">
        <f t="shared" si="95"/>
        <v/>
      </c>
      <c r="Q438" s="6" t="str" cm="1">
        <f t="array" aca="1" ref="Q438" ca="1">INDEX(INDIRECT(C438&amp;IF(J438="","_dur","_moll")),F438+IF(I438=8,2),IF(E438="",1,E438))</f>
        <v>D♯</v>
      </c>
      <c r="R438" s="6" t="str">
        <f t="shared" si="96"/>
        <v/>
      </c>
      <c r="S438" s="6" t="str">
        <f t="shared" si="97"/>
        <v/>
      </c>
      <c r="T438" s="6" t="str">
        <f t="shared" si="98"/>
        <v/>
      </c>
      <c r="U438" s="6" t="str">
        <f t="shared" si="99"/>
        <v/>
      </c>
      <c r="V438" s="6" t="str">
        <f t="shared" si="100"/>
        <v/>
      </c>
      <c r="W438" s="6" t="str">
        <f t="shared" si="101"/>
        <v/>
      </c>
      <c r="X438" s="6" t="str">
        <f t="shared" si="102"/>
        <v/>
      </c>
      <c r="Y438" s="6" t="str">
        <f t="shared" si="103"/>
        <v/>
      </c>
      <c r="Z438" s="6" t="str" cm="1">
        <f t="array" ref="Z438">_xlfn.IFS(OR(AND(F438=2,G438=7,J438&lt;&gt;""),AND(F438=5,G438=9,H438&gt;=1,I438=8,J438=""),AND(F438=5,G438=9,I438="",J438&lt;&gt;"")),"♭",AND(G438=7,K438="+"),"♯",TRUE,"")</f>
        <v/>
      </c>
      <c r="AA438" s="6" t="str">
        <f t="shared" si="104"/>
        <v/>
      </c>
      <c r="AC438" s="6" t="str">
        <f t="shared" si="106"/>
        <v/>
      </c>
      <c r="AD438" s="6" t="str">
        <f t="shared" si="107"/>
        <v/>
      </c>
      <c r="AE438" s="6" t="str">
        <f t="shared" si="105"/>
        <v/>
      </c>
      <c r="AF438" s="6" t="str" cm="1">
        <f t="array" aca="1" ref="AF438" ca="1">IF(AE438="/",INDEX(INDIRECT(C438&amp;IF(J438="","_dur","_moll")),F438+H438*2+IF(AND(G438=7,H438=2,K438="+"),-2),IF(E438="",1,E438)+IF(AND(G438=7,H438=2,K438="+"),2)),"")</f>
        <v/>
      </c>
      <c r="AL438" s="7" t="str" cm="1">
        <f t="array" aca="1" ref="AL438" ca="1">_xlfn.IFS(M438="x","",AK438&lt;&gt;"",AK438,TRUE,_xlfn.TEXTJOIN("",TRUE,Q438:AJ438))</f>
        <v/>
      </c>
    </row>
    <row r="439" spans="1:38" ht="16.5" customHeight="1" x14ac:dyDescent="0.4">
      <c r="A439" s="6">
        <v>0</v>
      </c>
      <c r="C439" s="7" t="str">
        <f t="shared" ca="1" si="93"/>
        <v>C</v>
      </c>
      <c r="D439" s="7" t="str">
        <f t="shared" si="94"/>
        <v>dur</v>
      </c>
      <c r="E439" s="6">
        <v>4</v>
      </c>
      <c r="F439" s="6">
        <v>5</v>
      </c>
      <c r="G439" s="6">
        <v>9</v>
      </c>
      <c r="I439" s="6">
        <v>8</v>
      </c>
      <c r="M439" s="6" t="s">
        <v>49</v>
      </c>
      <c r="P439" s="7" t="str">
        <f t="shared" si="95"/>
        <v/>
      </c>
      <c r="Q439" s="6" t="str" cm="1">
        <f t="array" aca="1" ref="Q439" ca="1">INDEX(INDIRECT(C439&amp;IF(J439="","_dur","_moll")),F439+IF(I439=8,2),IF(E439="",1,E439))</f>
        <v>E</v>
      </c>
      <c r="R439" s="6" t="str">
        <f t="shared" si="96"/>
        <v/>
      </c>
      <c r="S439" s="6" t="str">
        <f t="shared" si="97"/>
        <v/>
      </c>
      <c r="T439" s="6" t="str">
        <f t="shared" si="98"/>
        <v/>
      </c>
      <c r="U439" s="6" t="str">
        <f t="shared" si="99"/>
        <v/>
      </c>
      <c r="V439" s="6" t="str">
        <f t="shared" si="100"/>
        <v/>
      </c>
      <c r="W439" s="6" t="str">
        <f t="shared" si="101"/>
        <v/>
      </c>
      <c r="X439" s="6" t="str">
        <f t="shared" si="102"/>
        <v/>
      </c>
      <c r="Y439" s="6" t="str">
        <f t="shared" si="103"/>
        <v/>
      </c>
      <c r="Z439" s="6" t="str" cm="1">
        <f t="array" ref="Z439">_xlfn.IFS(OR(AND(F439=2,G439=7,J439&lt;&gt;""),AND(F439=5,G439=9,H439&gt;=1,I439=8,J439=""),AND(F439=5,G439=9,I439="",J439&lt;&gt;"")),"♭",AND(G439=7,K439="+"),"♯",TRUE,"")</f>
        <v/>
      </c>
      <c r="AA439" s="6" t="str">
        <f t="shared" si="104"/>
        <v/>
      </c>
      <c r="AC439" s="6" t="str">
        <f t="shared" si="106"/>
        <v/>
      </c>
      <c r="AD439" s="6" t="str">
        <f t="shared" si="107"/>
        <v/>
      </c>
      <c r="AE439" s="6" t="str">
        <f t="shared" si="105"/>
        <v/>
      </c>
      <c r="AF439" s="6" t="str" cm="1">
        <f t="array" aca="1" ref="AF439" ca="1">IF(AE439="/",INDEX(INDIRECT(C439&amp;IF(J439="","_dur","_moll")),F439+H439*2+IF(AND(G439=7,H439=2,K439="+"),-2),IF(E439="",1,E439)+IF(AND(G439=7,H439=2,K439="+"),2)),"")</f>
        <v/>
      </c>
      <c r="AL439" s="7" t="str" cm="1">
        <f t="array" aca="1" ref="AL439" ca="1">_xlfn.IFS(M439="x","",AK439&lt;&gt;"",AK439,TRUE,_xlfn.TEXTJOIN("",TRUE,Q439:AJ439))</f>
        <v/>
      </c>
    </row>
    <row r="440" spans="1:38" ht="16.5" customHeight="1" x14ac:dyDescent="0.4">
      <c r="A440" s="6">
        <v>0</v>
      </c>
      <c r="C440" s="7" t="str">
        <f t="shared" ca="1" si="93"/>
        <v>C</v>
      </c>
      <c r="D440" s="7" t="str">
        <f t="shared" si="94"/>
        <v>dur</v>
      </c>
      <c r="E440" s="6">
        <v>5</v>
      </c>
      <c r="F440" s="6">
        <v>5</v>
      </c>
      <c r="G440" s="6">
        <v>9</v>
      </c>
      <c r="I440" s="6">
        <v>8</v>
      </c>
      <c r="M440" s="6" t="s">
        <v>49</v>
      </c>
      <c r="P440" s="7" t="str">
        <f t="shared" si="95"/>
        <v/>
      </c>
      <c r="Q440" s="6" t="str" cm="1">
        <f t="array" aca="1" ref="Q440" ca="1">INDEX(INDIRECT(C440&amp;IF(J440="","_dur","_moll")),F440+IF(I440=8,2),IF(E440="",1,E440))</f>
        <v>F♯</v>
      </c>
      <c r="R440" s="6" t="str">
        <f t="shared" si="96"/>
        <v/>
      </c>
      <c r="S440" s="6" t="str">
        <f t="shared" si="97"/>
        <v/>
      </c>
      <c r="T440" s="6" t="str">
        <f t="shared" si="98"/>
        <v/>
      </c>
      <c r="U440" s="6" t="str">
        <f t="shared" si="99"/>
        <v/>
      </c>
      <c r="V440" s="6" t="str">
        <f t="shared" si="100"/>
        <v/>
      </c>
      <c r="W440" s="6" t="str">
        <f t="shared" si="101"/>
        <v/>
      </c>
      <c r="X440" s="6" t="str">
        <f t="shared" si="102"/>
        <v/>
      </c>
      <c r="Y440" s="6" t="str">
        <f t="shared" si="103"/>
        <v/>
      </c>
      <c r="Z440" s="6" t="str" cm="1">
        <f t="array" ref="Z440">_xlfn.IFS(OR(AND(F440=2,G440=7,J440&lt;&gt;""),AND(F440=5,G440=9,H440&gt;=1,I440=8,J440=""),AND(F440=5,G440=9,I440="",J440&lt;&gt;"")),"♭",AND(G440=7,K440="+"),"♯",TRUE,"")</f>
        <v/>
      </c>
      <c r="AA440" s="6" t="str">
        <f t="shared" si="104"/>
        <v/>
      </c>
      <c r="AC440" s="6" t="str">
        <f t="shared" si="106"/>
        <v/>
      </c>
      <c r="AD440" s="6" t="str">
        <f t="shared" si="107"/>
        <v/>
      </c>
      <c r="AE440" s="6" t="str">
        <f t="shared" si="105"/>
        <v/>
      </c>
      <c r="AF440" s="6" t="str" cm="1">
        <f t="array" aca="1" ref="AF440" ca="1">IF(AE440="/",INDEX(INDIRECT(C440&amp;IF(J440="","_dur","_moll")),F440+H440*2+IF(AND(G440=7,H440=2,K440="+"),-2),IF(E440="",1,E440)+IF(AND(G440=7,H440=2,K440="+"),2)),"")</f>
        <v/>
      </c>
      <c r="AL440" s="7" t="str" cm="1">
        <f t="array" aca="1" ref="AL440" ca="1">_xlfn.IFS(M440="x","",AK440&lt;&gt;"",AK440,TRUE,_xlfn.TEXTJOIN("",TRUE,Q440:AJ440))</f>
        <v/>
      </c>
    </row>
    <row r="441" spans="1:38" ht="16.5" customHeight="1" x14ac:dyDescent="0.4">
      <c r="A441" s="6">
        <v>0</v>
      </c>
      <c r="C441" s="7" t="str">
        <f t="shared" ca="1" si="93"/>
        <v>C</v>
      </c>
      <c r="D441" s="7" t="str">
        <f t="shared" si="94"/>
        <v>dur</v>
      </c>
      <c r="E441" s="6">
        <v>6</v>
      </c>
      <c r="F441" s="6">
        <v>5</v>
      </c>
      <c r="G441" s="6">
        <v>9</v>
      </c>
      <c r="I441" s="6">
        <v>8</v>
      </c>
      <c r="M441" s="6" t="s">
        <v>49</v>
      </c>
      <c r="P441" s="7" t="str">
        <f t="shared" si="95"/>
        <v/>
      </c>
      <c r="Q441" s="6" t="str" cm="1">
        <f t="array" aca="1" ref="Q441" ca="1">INDEX(INDIRECT(C441&amp;IF(J441="","_dur","_moll")),F441+IF(I441=8,2),IF(E441="",1,E441))</f>
        <v>G♯</v>
      </c>
      <c r="R441" s="6" t="str">
        <f t="shared" si="96"/>
        <v/>
      </c>
      <c r="S441" s="6" t="str">
        <f t="shared" si="97"/>
        <v/>
      </c>
      <c r="T441" s="6" t="str">
        <f t="shared" si="98"/>
        <v/>
      </c>
      <c r="U441" s="6" t="str">
        <f t="shared" si="99"/>
        <v/>
      </c>
      <c r="V441" s="6" t="str">
        <f t="shared" si="100"/>
        <v/>
      </c>
      <c r="W441" s="6" t="str">
        <f t="shared" si="101"/>
        <v/>
      </c>
      <c r="X441" s="6" t="str">
        <f t="shared" si="102"/>
        <v/>
      </c>
      <c r="Y441" s="6" t="str">
        <f t="shared" si="103"/>
        <v/>
      </c>
      <c r="Z441" s="6" t="str" cm="1">
        <f t="array" ref="Z441">_xlfn.IFS(OR(AND(F441=2,G441=7,J441&lt;&gt;""),AND(F441=5,G441=9,H441&gt;=1,I441=8,J441=""),AND(F441=5,G441=9,I441="",J441&lt;&gt;"")),"♭",AND(G441=7,K441="+"),"♯",TRUE,"")</f>
        <v/>
      </c>
      <c r="AA441" s="6" t="str">
        <f t="shared" si="104"/>
        <v/>
      </c>
      <c r="AC441" s="6" t="str">
        <f t="shared" si="106"/>
        <v/>
      </c>
      <c r="AD441" s="6" t="str">
        <f t="shared" si="107"/>
        <v/>
      </c>
      <c r="AE441" s="6" t="str">
        <f t="shared" si="105"/>
        <v/>
      </c>
      <c r="AF441" s="6" t="str" cm="1">
        <f t="array" aca="1" ref="AF441" ca="1">IF(AE441="/",INDEX(INDIRECT(C441&amp;IF(J441="","_dur","_moll")),F441+H441*2+IF(AND(G441=7,H441=2,K441="+"),-2),IF(E441="",1,E441)+IF(AND(G441=7,H441=2,K441="+"),2)),"")</f>
        <v/>
      </c>
      <c r="AL441" s="7" t="str" cm="1">
        <f t="array" aca="1" ref="AL441" ca="1">_xlfn.IFS(M441="x","",AK441&lt;&gt;"",AK441,TRUE,_xlfn.TEXTJOIN("",TRUE,Q441:AJ441))</f>
        <v/>
      </c>
    </row>
    <row r="442" spans="1:38" ht="16.5" customHeight="1" x14ac:dyDescent="0.4">
      <c r="A442" s="6">
        <v>0</v>
      </c>
      <c r="C442" s="7" t="str">
        <f t="shared" ca="1" si="93"/>
        <v>C</v>
      </c>
      <c r="D442" s="7" t="str">
        <f t="shared" si="94"/>
        <v>dur</v>
      </c>
      <c r="E442" s="6">
        <v>7</v>
      </c>
      <c r="F442" s="6">
        <v>5</v>
      </c>
      <c r="G442" s="6">
        <v>9</v>
      </c>
      <c r="I442" s="6">
        <v>8</v>
      </c>
      <c r="M442" s="6" t="s">
        <v>49</v>
      </c>
      <c r="P442" s="7" t="str">
        <f t="shared" si="95"/>
        <v/>
      </c>
      <c r="Q442" s="6" t="e" cm="1">
        <f t="array" aca="1" ref="Q442" ca="1">INDEX(INDIRECT(C442&amp;IF(J442="","_dur","_moll")),F442+IF(I442=8,2),IF(E442="",1,E442))</f>
        <v>#REF!</v>
      </c>
      <c r="R442" s="6" t="str">
        <f t="shared" si="96"/>
        <v/>
      </c>
      <c r="S442" s="6" t="str">
        <f t="shared" si="97"/>
        <v/>
      </c>
      <c r="T442" s="6" t="str">
        <f t="shared" si="98"/>
        <v/>
      </c>
      <c r="U442" s="6" t="str">
        <f t="shared" si="99"/>
        <v/>
      </c>
      <c r="V442" s="6" t="str">
        <f t="shared" si="100"/>
        <v/>
      </c>
      <c r="W442" s="6" t="str">
        <f t="shared" si="101"/>
        <v/>
      </c>
      <c r="X442" s="6" t="str">
        <f t="shared" si="102"/>
        <v/>
      </c>
      <c r="Y442" s="6" t="str">
        <f t="shared" si="103"/>
        <v/>
      </c>
      <c r="Z442" s="6" t="str" cm="1">
        <f t="array" ref="Z442">_xlfn.IFS(OR(AND(F442=2,G442=7,J442&lt;&gt;""),AND(F442=5,G442=9,H442&gt;=1,I442=8,J442=""),AND(F442=5,G442=9,I442="",J442&lt;&gt;"")),"♭",AND(G442=7,K442="+"),"♯",TRUE,"")</f>
        <v/>
      </c>
      <c r="AA442" s="6" t="str">
        <f t="shared" si="104"/>
        <v/>
      </c>
      <c r="AC442" s="6" t="str">
        <f t="shared" si="106"/>
        <v/>
      </c>
      <c r="AD442" s="6" t="str">
        <f t="shared" si="107"/>
        <v/>
      </c>
      <c r="AE442" s="6" t="str">
        <f t="shared" si="105"/>
        <v/>
      </c>
      <c r="AF442" s="6" t="str" cm="1">
        <f t="array" aca="1" ref="AF442" ca="1">IF(AE442="/",INDEX(INDIRECT(C442&amp;IF(J442="","_dur","_moll")),F442+H442*2+IF(AND(G442=7,H442=2,K442="+"),-2),IF(E442="",1,E442)+IF(AND(G442=7,H442=2,K442="+"),2)),"")</f>
        <v/>
      </c>
      <c r="AL442" s="7" t="str" cm="1">
        <f t="array" aca="1" ref="AL442" ca="1">_xlfn.IFS(M442="x","",AK442&lt;&gt;"",AK442,TRUE,_xlfn.TEXTJOIN("",TRUE,Q442:AJ442))</f>
        <v/>
      </c>
    </row>
    <row r="443" spans="1:38" ht="16.5" customHeight="1" x14ac:dyDescent="0.4">
      <c r="A443" s="6">
        <v>0</v>
      </c>
      <c r="C443" s="7" t="str">
        <f t="shared" ca="1" si="93"/>
        <v>C</v>
      </c>
      <c r="D443" s="7" t="str">
        <f t="shared" si="94"/>
        <v>dur</v>
      </c>
      <c r="E443" s="6">
        <v>1</v>
      </c>
      <c r="F443" s="6">
        <v>5</v>
      </c>
      <c r="G443" s="6">
        <v>9</v>
      </c>
      <c r="H443" s="6">
        <v>1</v>
      </c>
      <c r="I443" s="6">
        <v>8</v>
      </c>
      <c r="M443" s="6" t="s">
        <v>49</v>
      </c>
      <c r="P443" s="7" t="str">
        <f t="shared" si="95"/>
        <v/>
      </c>
      <c r="Q443" s="6" t="str" cm="1">
        <f t="array" aca="1" ref="Q443" ca="1">INDEX(INDIRECT(C443&amp;IF(J443="","_dur","_moll")),F443+IF(I443=8,2),IF(E443="",1,E443))</f>
        <v>B</v>
      </c>
      <c r="R443" s="6" t="str">
        <f t="shared" si="96"/>
        <v/>
      </c>
      <c r="S443" s="6" t="str">
        <f t="shared" si="97"/>
        <v>m</v>
      </c>
      <c r="T443" s="6" t="str">
        <f t="shared" si="98"/>
        <v/>
      </c>
      <c r="U443" s="6" t="str">
        <f t="shared" si="99"/>
        <v/>
      </c>
      <c r="V443" s="6">
        <f t="shared" si="100"/>
        <v>7</v>
      </c>
      <c r="W443" s="6" t="str">
        <f t="shared" si="101"/>
        <v/>
      </c>
      <c r="X443" s="6" t="str">
        <f t="shared" si="102"/>
        <v/>
      </c>
      <c r="Y443" s="6" t="str">
        <f t="shared" si="103"/>
        <v>(</v>
      </c>
      <c r="Z443" s="6" t="str" cm="1">
        <f t="array" ref="Z443">_xlfn.IFS(OR(AND(F443=2,G443=7,J443&lt;&gt;""),AND(F443=5,G443=9,H443&gt;=1,I443=8,J443=""),AND(F443=5,G443=9,I443="",J443&lt;&gt;"")),"♭",AND(G443=7,K443="+"),"♯",TRUE,"")</f>
        <v>♭</v>
      </c>
      <c r="AA443" s="6">
        <f t="shared" si="104"/>
        <v>5</v>
      </c>
      <c r="AC443" s="6" t="str">
        <f t="shared" si="106"/>
        <v/>
      </c>
      <c r="AD443" s="6" t="str">
        <f t="shared" si="107"/>
        <v>)</v>
      </c>
      <c r="AE443" s="6" t="str">
        <f t="shared" si="105"/>
        <v/>
      </c>
      <c r="AF443" s="6" t="str" cm="1">
        <f t="array" aca="1" ref="AF443" ca="1">IF(AE443="/",INDEX(INDIRECT(C443&amp;IF(J443="","_dur","_moll")),F443+H443*2+IF(AND(G443=7,H443=2,K443="+"),-2),IF(E443="",1,E443)+IF(AND(G443=7,H443=2,K443="+"),2)),"")</f>
        <v/>
      </c>
      <c r="AL443" s="7" t="str" cm="1">
        <f t="array" aca="1" ref="AL443" ca="1">_xlfn.IFS(M443="x","",AK443&lt;&gt;"",AK443,TRUE,_xlfn.TEXTJOIN("",TRUE,Q443:AJ443))</f>
        <v/>
      </c>
    </row>
    <row r="444" spans="1:38" ht="16.5" customHeight="1" x14ac:dyDescent="0.4">
      <c r="A444" s="6">
        <v>0</v>
      </c>
      <c r="C444" s="7" t="str">
        <f t="shared" ca="1" si="93"/>
        <v>C</v>
      </c>
      <c r="D444" s="7" t="str">
        <f t="shared" si="94"/>
        <v>dur</v>
      </c>
      <c r="E444" s="6">
        <v>2</v>
      </c>
      <c r="F444" s="6">
        <v>5</v>
      </c>
      <c r="G444" s="6">
        <v>9</v>
      </c>
      <c r="H444" s="6">
        <v>1</v>
      </c>
      <c r="I444" s="6">
        <v>8</v>
      </c>
      <c r="P444" s="7" t="str">
        <f t="shared" si="95"/>
        <v>25918</v>
      </c>
      <c r="Q444" s="6" t="str" cm="1">
        <f t="array" aca="1" ref="Q444" ca="1">INDEX(INDIRECT(C444&amp;IF(J444="","_dur","_moll")),F444+IF(I444=8,2),IF(E444="",1,E444))</f>
        <v>C♯</v>
      </c>
      <c r="R444" s="6" t="str">
        <f t="shared" si="96"/>
        <v/>
      </c>
      <c r="S444" s="6" t="str">
        <f t="shared" si="97"/>
        <v>m</v>
      </c>
      <c r="T444" s="6" t="str">
        <f t="shared" si="98"/>
        <v/>
      </c>
      <c r="U444" s="6" t="str">
        <f t="shared" si="99"/>
        <v/>
      </c>
      <c r="V444" s="6">
        <f t="shared" si="100"/>
        <v>7</v>
      </c>
      <c r="W444" s="6" t="str">
        <f t="shared" si="101"/>
        <v/>
      </c>
      <c r="X444" s="6" t="str">
        <f t="shared" si="102"/>
        <v/>
      </c>
      <c r="Y444" s="6" t="str">
        <f t="shared" si="103"/>
        <v>(</v>
      </c>
      <c r="Z444" s="6" t="str" cm="1">
        <f t="array" ref="Z444">_xlfn.IFS(OR(AND(F444=2,G444=7,J444&lt;&gt;""),AND(F444=5,G444=9,H444&gt;=1,I444=8,J444=""),AND(F444=5,G444=9,I444="",J444&lt;&gt;"")),"♭",AND(G444=7,K444="+"),"♯",TRUE,"")</f>
        <v>♭</v>
      </c>
      <c r="AA444" s="6">
        <f t="shared" si="104"/>
        <v>5</v>
      </c>
      <c r="AC444" s="6" t="str">
        <f t="shared" si="106"/>
        <v/>
      </c>
      <c r="AD444" s="6" t="str">
        <f t="shared" si="107"/>
        <v>)</v>
      </c>
      <c r="AE444" s="6" t="str">
        <f t="shared" si="105"/>
        <v/>
      </c>
      <c r="AF444" s="6" t="str" cm="1">
        <f t="array" aca="1" ref="AF444" ca="1">IF(AE444="/",INDEX(INDIRECT(C444&amp;IF(J444="","_dur","_moll")),F444+H444*2+IF(AND(G444=7,H444=2,K444="+"),-2),IF(E444="",1,E444)+IF(AND(G444=7,H444=2,K444="+"),2)),"")</f>
        <v/>
      </c>
      <c r="AL444" s="7" t="str" cm="1">
        <f t="array" aca="1" ref="AL444" ca="1">_xlfn.IFS(M444="x","",AK444&lt;&gt;"",AK444,TRUE,_xlfn.TEXTJOIN("",TRUE,Q444:AJ444))</f>
        <v>C♯m7(♭5)</v>
      </c>
    </row>
    <row r="445" spans="1:38" ht="16.5" customHeight="1" x14ac:dyDescent="0.4">
      <c r="A445" s="6">
        <v>0</v>
      </c>
      <c r="C445" s="7" t="str">
        <f t="shared" ca="1" si="93"/>
        <v>C</v>
      </c>
      <c r="D445" s="7" t="str">
        <f t="shared" si="94"/>
        <v>dur</v>
      </c>
      <c r="E445" s="6">
        <v>3</v>
      </c>
      <c r="F445" s="6">
        <v>5</v>
      </c>
      <c r="G445" s="6">
        <v>9</v>
      </c>
      <c r="H445" s="6">
        <v>1</v>
      </c>
      <c r="I445" s="6">
        <v>8</v>
      </c>
      <c r="P445" s="7" t="str">
        <f t="shared" si="95"/>
        <v>35918</v>
      </c>
      <c r="Q445" s="6" t="str" cm="1">
        <f t="array" aca="1" ref="Q445" ca="1">INDEX(INDIRECT(C445&amp;IF(J445="","_dur","_moll")),F445+IF(I445=8,2),IF(E445="",1,E445))</f>
        <v>D♯</v>
      </c>
      <c r="R445" s="6" t="str">
        <f t="shared" si="96"/>
        <v/>
      </c>
      <c r="S445" s="6" t="str">
        <f t="shared" si="97"/>
        <v>m</v>
      </c>
      <c r="T445" s="6" t="str">
        <f t="shared" si="98"/>
        <v/>
      </c>
      <c r="U445" s="6" t="str">
        <f t="shared" si="99"/>
        <v/>
      </c>
      <c r="V445" s="6">
        <f t="shared" si="100"/>
        <v>7</v>
      </c>
      <c r="W445" s="6" t="str">
        <f t="shared" si="101"/>
        <v/>
      </c>
      <c r="X445" s="6" t="str">
        <f t="shared" si="102"/>
        <v/>
      </c>
      <c r="Y445" s="6" t="str">
        <f t="shared" si="103"/>
        <v>(</v>
      </c>
      <c r="Z445" s="6" t="str" cm="1">
        <f t="array" ref="Z445">_xlfn.IFS(OR(AND(F445=2,G445=7,J445&lt;&gt;""),AND(F445=5,G445=9,H445&gt;=1,I445=8,J445=""),AND(F445=5,G445=9,I445="",J445&lt;&gt;"")),"♭",AND(G445=7,K445="+"),"♯",TRUE,"")</f>
        <v>♭</v>
      </c>
      <c r="AA445" s="6">
        <f t="shared" si="104"/>
        <v>5</v>
      </c>
      <c r="AC445" s="6" t="str">
        <f t="shared" si="106"/>
        <v/>
      </c>
      <c r="AD445" s="6" t="str">
        <f t="shared" si="107"/>
        <v>)</v>
      </c>
      <c r="AE445" s="6" t="str">
        <f t="shared" si="105"/>
        <v/>
      </c>
      <c r="AF445" s="6" t="str" cm="1">
        <f t="array" aca="1" ref="AF445" ca="1">IF(AE445="/",INDEX(INDIRECT(C445&amp;IF(J445="","_dur","_moll")),F445+H445*2+IF(AND(G445=7,H445=2,K445="+"),-2),IF(E445="",1,E445)+IF(AND(G445=7,H445=2,K445="+"),2)),"")</f>
        <v/>
      </c>
      <c r="AL445" s="7" t="str" cm="1">
        <f t="array" aca="1" ref="AL445" ca="1">_xlfn.IFS(M445="x","",AK445&lt;&gt;"",AK445,TRUE,_xlfn.TEXTJOIN("",TRUE,Q445:AJ445))</f>
        <v>D♯m7(♭5)</v>
      </c>
    </row>
    <row r="446" spans="1:38" ht="16.5" customHeight="1" x14ac:dyDescent="0.4">
      <c r="A446" s="6">
        <v>0</v>
      </c>
      <c r="C446" s="7" t="str">
        <f t="shared" ca="1" si="93"/>
        <v>C</v>
      </c>
      <c r="D446" s="7" t="str">
        <f t="shared" si="94"/>
        <v>dur</v>
      </c>
      <c r="E446" s="6">
        <v>4</v>
      </c>
      <c r="F446" s="6">
        <v>5</v>
      </c>
      <c r="G446" s="6">
        <v>9</v>
      </c>
      <c r="H446" s="6">
        <v>1</v>
      </c>
      <c r="I446" s="6">
        <v>8</v>
      </c>
      <c r="P446" s="7" t="str">
        <f t="shared" si="95"/>
        <v>45918</v>
      </c>
      <c r="Q446" s="6" t="str" cm="1">
        <f t="array" aca="1" ref="Q446" ca="1">INDEX(INDIRECT(C446&amp;IF(J446="","_dur","_moll")),F446+IF(I446=8,2),IF(E446="",1,E446))</f>
        <v>E</v>
      </c>
      <c r="R446" s="6" t="str">
        <f t="shared" si="96"/>
        <v/>
      </c>
      <c r="S446" s="6" t="str">
        <f t="shared" si="97"/>
        <v>m</v>
      </c>
      <c r="T446" s="6" t="str">
        <f t="shared" si="98"/>
        <v/>
      </c>
      <c r="U446" s="6" t="str">
        <f t="shared" si="99"/>
        <v/>
      </c>
      <c r="V446" s="6">
        <f t="shared" si="100"/>
        <v>7</v>
      </c>
      <c r="W446" s="6" t="str">
        <f t="shared" si="101"/>
        <v/>
      </c>
      <c r="X446" s="6" t="str">
        <f t="shared" si="102"/>
        <v/>
      </c>
      <c r="Y446" s="6" t="str">
        <f t="shared" si="103"/>
        <v>(</v>
      </c>
      <c r="Z446" s="6" t="str" cm="1">
        <f t="array" ref="Z446">_xlfn.IFS(OR(AND(F446=2,G446=7,J446&lt;&gt;""),AND(F446=5,G446=9,H446&gt;=1,I446=8,J446=""),AND(F446=5,G446=9,I446="",J446&lt;&gt;"")),"♭",AND(G446=7,K446="+"),"♯",TRUE,"")</f>
        <v>♭</v>
      </c>
      <c r="AA446" s="6">
        <f t="shared" si="104"/>
        <v>5</v>
      </c>
      <c r="AC446" s="6" t="str">
        <f t="shared" si="106"/>
        <v/>
      </c>
      <c r="AD446" s="6" t="str">
        <f t="shared" si="107"/>
        <v>)</v>
      </c>
      <c r="AE446" s="6" t="str">
        <f t="shared" si="105"/>
        <v/>
      </c>
      <c r="AF446" s="6" t="str" cm="1">
        <f t="array" aca="1" ref="AF446" ca="1">IF(AE446="/",INDEX(INDIRECT(C446&amp;IF(J446="","_dur","_moll")),F446+H446*2+IF(AND(G446=7,H446=2,K446="+"),-2),IF(E446="",1,E446)+IF(AND(G446=7,H446=2,K446="+"),2)),"")</f>
        <v/>
      </c>
      <c r="AL446" s="7" t="str" cm="1">
        <f t="array" aca="1" ref="AL446" ca="1">_xlfn.IFS(M446="x","",AK446&lt;&gt;"",AK446,TRUE,_xlfn.TEXTJOIN("",TRUE,Q446:AJ446))</f>
        <v>Em7(♭5)</v>
      </c>
    </row>
    <row r="447" spans="1:38" ht="16.5" customHeight="1" x14ac:dyDescent="0.4">
      <c r="A447" s="6">
        <v>0</v>
      </c>
      <c r="C447" s="7" t="str">
        <f t="shared" ca="1" si="93"/>
        <v>C</v>
      </c>
      <c r="D447" s="7" t="str">
        <f t="shared" si="94"/>
        <v>dur</v>
      </c>
      <c r="E447" s="6">
        <v>5</v>
      </c>
      <c r="F447" s="6">
        <v>5</v>
      </c>
      <c r="G447" s="6">
        <v>9</v>
      </c>
      <c r="H447" s="6">
        <v>1</v>
      </c>
      <c r="I447" s="6">
        <v>8</v>
      </c>
      <c r="P447" s="7" t="str">
        <f t="shared" si="95"/>
        <v>55918</v>
      </c>
      <c r="Q447" s="6" t="str" cm="1">
        <f t="array" aca="1" ref="Q447" ca="1">INDEX(INDIRECT(C447&amp;IF(J447="","_dur","_moll")),F447+IF(I447=8,2),IF(E447="",1,E447))</f>
        <v>F♯</v>
      </c>
      <c r="R447" s="6" t="str">
        <f t="shared" si="96"/>
        <v/>
      </c>
      <c r="S447" s="6" t="str">
        <f t="shared" si="97"/>
        <v>m</v>
      </c>
      <c r="T447" s="6" t="str">
        <f t="shared" si="98"/>
        <v/>
      </c>
      <c r="U447" s="6" t="str">
        <f t="shared" si="99"/>
        <v/>
      </c>
      <c r="V447" s="6">
        <f t="shared" si="100"/>
        <v>7</v>
      </c>
      <c r="W447" s="6" t="str">
        <f t="shared" si="101"/>
        <v/>
      </c>
      <c r="X447" s="6" t="str">
        <f t="shared" si="102"/>
        <v/>
      </c>
      <c r="Y447" s="6" t="str">
        <f t="shared" si="103"/>
        <v>(</v>
      </c>
      <c r="Z447" s="6" t="str" cm="1">
        <f t="array" ref="Z447">_xlfn.IFS(OR(AND(F447=2,G447=7,J447&lt;&gt;""),AND(F447=5,G447=9,H447&gt;=1,I447=8,J447=""),AND(F447=5,G447=9,I447="",J447&lt;&gt;"")),"♭",AND(G447=7,K447="+"),"♯",TRUE,"")</f>
        <v>♭</v>
      </c>
      <c r="AA447" s="6">
        <f t="shared" si="104"/>
        <v>5</v>
      </c>
      <c r="AC447" s="6" t="str">
        <f t="shared" si="106"/>
        <v/>
      </c>
      <c r="AD447" s="6" t="str">
        <f t="shared" si="107"/>
        <v>)</v>
      </c>
      <c r="AE447" s="6" t="str">
        <f t="shared" si="105"/>
        <v/>
      </c>
      <c r="AF447" s="6" t="str" cm="1">
        <f t="array" aca="1" ref="AF447" ca="1">IF(AE447="/",INDEX(INDIRECT(C447&amp;IF(J447="","_dur","_moll")),F447+H447*2+IF(AND(G447=7,H447=2,K447="+"),-2),IF(E447="",1,E447)+IF(AND(G447=7,H447=2,K447="+"),2)),"")</f>
        <v/>
      </c>
      <c r="AL447" s="7" t="str" cm="1">
        <f t="array" aca="1" ref="AL447" ca="1">_xlfn.IFS(M447="x","",AK447&lt;&gt;"",AK447,TRUE,_xlfn.TEXTJOIN("",TRUE,Q447:AJ447))</f>
        <v>F♯m7(♭5)</v>
      </c>
    </row>
    <row r="448" spans="1:38" ht="16.5" customHeight="1" x14ac:dyDescent="0.4">
      <c r="A448" s="6">
        <v>0</v>
      </c>
      <c r="C448" s="7" t="str">
        <f t="shared" ca="1" si="93"/>
        <v>C</v>
      </c>
      <c r="D448" s="7" t="str">
        <f t="shared" si="94"/>
        <v>dur</v>
      </c>
      <c r="E448" s="6">
        <v>6</v>
      </c>
      <c r="F448" s="6">
        <v>5</v>
      </c>
      <c r="G448" s="6">
        <v>9</v>
      </c>
      <c r="H448" s="6">
        <v>1</v>
      </c>
      <c r="I448" s="6">
        <v>8</v>
      </c>
      <c r="P448" s="7" t="str">
        <f t="shared" si="95"/>
        <v>65918</v>
      </c>
      <c r="Q448" s="6" t="str" cm="1">
        <f t="array" aca="1" ref="Q448" ca="1">INDEX(INDIRECT(C448&amp;IF(J448="","_dur","_moll")),F448+IF(I448=8,2),IF(E448="",1,E448))</f>
        <v>G♯</v>
      </c>
      <c r="R448" s="6" t="str">
        <f t="shared" si="96"/>
        <v/>
      </c>
      <c r="S448" s="6" t="str">
        <f t="shared" si="97"/>
        <v>m</v>
      </c>
      <c r="T448" s="6" t="str">
        <f t="shared" si="98"/>
        <v/>
      </c>
      <c r="U448" s="6" t="str">
        <f t="shared" si="99"/>
        <v/>
      </c>
      <c r="V448" s="6">
        <f t="shared" si="100"/>
        <v>7</v>
      </c>
      <c r="W448" s="6" t="str">
        <f t="shared" si="101"/>
        <v/>
      </c>
      <c r="X448" s="6" t="str">
        <f t="shared" si="102"/>
        <v/>
      </c>
      <c r="Y448" s="6" t="str">
        <f t="shared" si="103"/>
        <v>(</v>
      </c>
      <c r="Z448" s="6" t="str" cm="1">
        <f t="array" ref="Z448">_xlfn.IFS(OR(AND(F448=2,G448=7,J448&lt;&gt;""),AND(F448=5,G448=9,H448&gt;=1,I448=8,J448=""),AND(F448=5,G448=9,I448="",J448&lt;&gt;"")),"♭",AND(G448=7,K448="+"),"♯",TRUE,"")</f>
        <v>♭</v>
      </c>
      <c r="AA448" s="6">
        <f t="shared" si="104"/>
        <v>5</v>
      </c>
      <c r="AC448" s="6" t="str">
        <f t="shared" si="106"/>
        <v/>
      </c>
      <c r="AD448" s="6" t="str">
        <f t="shared" si="107"/>
        <v>)</v>
      </c>
      <c r="AE448" s="6" t="str">
        <f t="shared" si="105"/>
        <v/>
      </c>
      <c r="AF448" s="6" t="str" cm="1">
        <f t="array" aca="1" ref="AF448" ca="1">IF(AE448="/",INDEX(INDIRECT(C448&amp;IF(J448="","_dur","_moll")),F448+H448*2+IF(AND(G448=7,H448=2,K448="+"),-2),IF(E448="",1,E448)+IF(AND(G448=7,H448=2,K448="+"),2)),"")</f>
        <v/>
      </c>
      <c r="AL448" s="7" t="str" cm="1">
        <f t="array" aca="1" ref="AL448" ca="1">_xlfn.IFS(M448="x","",AK448&lt;&gt;"",AK448,TRUE,_xlfn.TEXTJOIN("",TRUE,Q448:AJ448))</f>
        <v>G♯m7(♭5)</v>
      </c>
    </row>
    <row r="449" spans="1:38" ht="16.5" customHeight="1" x14ac:dyDescent="0.4">
      <c r="A449" s="6">
        <v>0</v>
      </c>
      <c r="C449" s="7" t="str">
        <f t="shared" ca="1" si="93"/>
        <v>C</v>
      </c>
      <c r="D449" s="7" t="str">
        <f t="shared" si="94"/>
        <v>dur</v>
      </c>
      <c r="E449" s="6">
        <v>7</v>
      </c>
      <c r="F449" s="6">
        <v>5</v>
      </c>
      <c r="G449" s="6">
        <v>9</v>
      </c>
      <c r="H449" s="6">
        <v>1</v>
      </c>
      <c r="I449" s="6">
        <v>8</v>
      </c>
      <c r="M449" s="6" t="s">
        <v>49</v>
      </c>
      <c r="P449" s="7" t="str">
        <f t="shared" si="95"/>
        <v/>
      </c>
      <c r="Q449" s="6" t="e" cm="1">
        <f t="array" aca="1" ref="Q449" ca="1">INDEX(INDIRECT(C449&amp;IF(J449="","_dur","_moll")),F449+IF(I449=8,2),IF(E449="",1,E449))</f>
        <v>#REF!</v>
      </c>
      <c r="R449" s="6" t="str">
        <f t="shared" si="96"/>
        <v/>
      </c>
      <c r="S449" s="6" t="str">
        <f t="shared" si="97"/>
        <v>m</v>
      </c>
      <c r="T449" s="6" t="str">
        <f t="shared" si="98"/>
        <v/>
      </c>
      <c r="U449" s="6" t="str">
        <f t="shared" si="99"/>
        <v/>
      </c>
      <c r="V449" s="6">
        <f t="shared" si="100"/>
        <v>7</v>
      </c>
      <c r="W449" s="6" t="str">
        <f t="shared" si="101"/>
        <v/>
      </c>
      <c r="X449" s="6" t="str">
        <f t="shared" si="102"/>
        <v/>
      </c>
      <c r="Y449" s="6" t="str">
        <f t="shared" si="103"/>
        <v>(</v>
      </c>
      <c r="Z449" s="6" t="str" cm="1">
        <f t="array" ref="Z449">_xlfn.IFS(OR(AND(F449=2,G449=7,J449&lt;&gt;""),AND(F449=5,G449=9,H449&gt;=1,I449=8,J449=""),AND(F449=5,G449=9,I449="",J449&lt;&gt;"")),"♭",AND(G449=7,K449="+"),"♯",TRUE,"")</f>
        <v>♭</v>
      </c>
      <c r="AA449" s="6">
        <f t="shared" si="104"/>
        <v>5</v>
      </c>
      <c r="AC449" s="6" t="str">
        <f t="shared" si="106"/>
        <v/>
      </c>
      <c r="AD449" s="6" t="str">
        <f t="shared" si="107"/>
        <v>)</v>
      </c>
      <c r="AE449" s="6" t="str">
        <f t="shared" si="105"/>
        <v/>
      </c>
      <c r="AF449" s="6" t="str" cm="1">
        <f t="array" aca="1" ref="AF449" ca="1">IF(AE449="/",INDEX(INDIRECT(C449&amp;IF(J449="","_dur","_moll")),F449+H449*2+IF(AND(G449=7,H449=2,K449="+"),-2),IF(E449="",1,E449)+IF(AND(G449=7,H449=2,K449="+"),2)),"")</f>
        <v/>
      </c>
      <c r="AL449" s="7" t="str" cm="1">
        <f t="array" aca="1" ref="AL449" ca="1">_xlfn.IFS(M449="x","",AK449&lt;&gt;"",AK449,TRUE,_xlfn.TEXTJOIN("",TRUE,Q449:AJ449))</f>
        <v/>
      </c>
    </row>
    <row r="450" spans="1:38" ht="16.5" customHeight="1" x14ac:dyDescent="0.4">
      <c r="A450" s="6">
        <v>0</v>
      </c>
      <c r="C450" s="7" t="str">
        <f t="shared" ref="C450:C513" ca="1" si="108">OFFSET(調C,A450,N(B450="m"))</f>
        <v>C</v>
      </c>
      <c r="D450" s="7" t="str">
        <f t="shared" si="94"/>
        <v>dur</v>
      </c>
      <c r="E450" s="6">
        <v>1</v>
      </c>
      <c r="F450" s="6">
        <v>5</v>
      </c>
      <c r="G450" s="6">
        <v>9</v>
      </c>
      <c r="H450" s="6">
        <v>2</v>
      </c>
      <c r="I450" s="6">
        <v>8</v>
      </c>
      <c r="M450" s="6" t="s">
        <v>49</v>
      </c>
      <c r="P450" s="7" t="str">
        <f t="shared" si="95"/>
        <v/>
      </c>
      <c r="Q450" s="6" t="str" cm="1">
        <f t="array" aca="1" ref="Q450" ca="1">INDEX(INDIRECT(C450&amp;IF(J450="","_dur","_moll")),F450+IF(I450=8,2),IF(E450="",1,E450))</f>
        <v>B</v>
      </c>
      <c r="R450" s="6" t="str">
        <f t="shared" si="96"/>
        <v/>
      </c>
      <c r="S450" s="6" t="str">
        <f t="shared" si="97"/>
        <v>m</v>
      </c>
      <c r="T450" s="6" t="str">
        <f t="shared" si="98"/>
        <v/>
      </c>
      <c r="U450" s="6" t="str">
        <f t="shared" si="99"/>
        <v/>
      </c>
      <c r="V450" s="6">
        <f t="shared" si="100"/>
        <v>7</v>
      </c>
      <c r="W450" s="6" t="str">
        <f t="shared" si="101"/>
        <v/>
      </c>
      <c r="X450" s="6" t="str">
        <f t="shared" si="102"/>
        <v/>
      </c>
      <c r="Y450" s="6" t="str">
        <f t="shared" si="103"/>
        <v>(</v>
      </c>
      <c r="Z450" s="6" t="str" cm="1">
        <f t="array" ref="Z450">_xlfn.IFS(OR(AND(F450=2,G450=7,J450&lt;&gt;""),AND(F450=5,G450=9,H450&gt;=1,I450=8,J450=""),AND(F450=5,G450=9,I450="",J450&lt;&gt;"")),"♭",AND(G450=7,K450="+"),"♯",TRUE,"")</f>
        <v>♭</v>
      </c>
      <c r="AA450" s="6">
        <f t="shared" si="104"/>
        <v>5</v>
      </c>
      <c r="AC450" s="6" t="str">
        <f t="shared" si="106"/>
        <v/>
      </c>
      <c r="AD450" s="6" t="str">
        <f t="shared" si="107"/>
        <v>)</v>
      </c>
      <c r="AE450" s="6" t="str">
        <f t="shared" si="105"/>
        <v>/</v>
      </c>
      <c r="AF450" s="6" t="str" cm="1">
        <f t="array" aca="1" ref="AF450" ca="1">IF(AE450="/",INDEX(INDIRECT(C450&amp;IF(J450="","_dur","_moll")),F450+H450*2+IF(AND(G450=7,H450=2,K450="+"),-2),IF(E450="",1,E450)+IF(AND(G450=7,H450=2,K450="+"),2)),"")</f>
        <v>D</v>
      </c>
      <c r="AL450" s="7" t="str" cm="1">
        <f t="array" aca="1" ref="AL450" ca="1">_xlfn.IFS(M450="x","",AK450&lt;&gt;"",AK450,TRUE,_xlfn.TEXTJOIN("",TRUE,Q450:AJ450))</f>
        <v/>
      </c>
    </row>
    <row r="451" spans="1:38" ht="16.5" customHeight="1" x14ac:dyDescent="0.4">
      <c r="A451" s="6">
        <v>0</v>
      </c>
      <c r="C451" s="7" t="str">
        <f t="shared" ca="1" si="108"/>
        <v>C</v>
      </c>
      <c r="D451" s="7" t="str">
        <f t="shared" ref="D451:D514" si="109">IF(B451="m","moll","dur")</f>
        <v>dur</v>
      </c>
      <c r="E451" s="6">
        <v>2</v>
      </c>
      <c r="F451" s="6">
        <v>5</v>
      </c>
      <c r="G451" s="6">
        <v>9</v>
      </c>
      <c r="H451" s="6">
        <v>2</v>
      </c>
      <c r="I451" s="6">
        <v>8</v>
      </c>
      <c r="P451" s="7" t="str">
        <f t="shared" ref="P451:P514" si="110">IF(M451="x","",_xlfn.TEXTJOIN("",TRUE,E451:L451))</f>
        <v>25928</v>
      </c>
      <c r="Q451" s="6" t="str" cm="1">
        <f t="array" aca="1" ref="Q451" ca="1">INDEX(INDIRECT(C451&amp;IF(J451="","_dur","_moll")),F451+IF(I451=8,2),IF(E451="",1,E451))</f>
        <v>C♯</v>
      </c>
      <c r="R451" s="6" t="str">
        <f t="shared" ref="R451:R514" si="111">IF(OR(AND(OR(F451=1,F451=4),G451&gt;=7,I451="",J451=""),AND(F451=6,G451=7,I451="",J451&lt;&gt;"")),"M","")</f>
        <v/>
      </c>
      <c r="S451" s="6" t="str">
        <f t="shared" ref="S451:S514" si="112">IF(OR(AND(OR(F451=2,F451=3,F451=6),J451="",L451=""),AND(F451=4,J451&lt;&gt;"",L451=""),AND(F451=2,G451&gt;0,J451&lt;&gt;"",L451=""),AND(G451=9,H451&gt;=1,I451=8,J451="",L451="")),"m","")</f>
        <v>m</v>
      </c>
      <c r="T451" s="6" t="str">
        <f t="shared" ref="T451:T514" si="113">IF(OR(AND(F451=2,G451="",J451&lt;&gt;""),AND(F451=5,G451=9,H451&gt;=1,I451=8,J451&lt;&gt;""),AND(F451=5,G451=7,H451&gt;=1,I451=8)),"dim","")</f>
        <v/>
      </c>
      <c r="U451" s="6" t="str">
        <f t="shared" ref="U451:U514" si="114">IF(AND(G451="",K451="+"),"aug","")</f>
        <v/>
      </c>
      <c r="V451" s="6">
        <f t="shared" ref="V451:V514" si="115">IF(OR(AND(G451=7,I451=""),AND(G451=9,H451&gt;=1,I451=8,J451=""),AND(F451=5,G451=9,I451="",J451&lt;&gt;""),AND(F451=5,G451=9,H451&gt;=1,I451=8,J451&lt;&gt;"")),7,"")</f>
        <v>7</v>
      </c>
      <c r="W451" s="6" t="str">
        <f t="shared" ref="W451:W514" si="116">IF(AND(G451=9,I451="",V451=""),9,"")</f>
        <v/>
      </c>
      <c r="X451" s="6" t="str">
        <f t="shared" ref="X451:X514" si="117">IF(L451=4,"sus4","")</f>
        <v/>
      </c>
      <c r="Y451" s="6" t="str">
        <f t="shared" ref="Y451:Y514" si="118">IF(OR(AND(F451=2,G451=7,I451="",J451&lt;&gt;""),AND(F451=5,G451=9,H451&gt;=1,I451=8,J451=""),AND(F451=5,G451=9,I451="",J451&lt;&gt;""),AND(G451=7,K451="+")),"(","")</f>
        <v>(</v>
      </c>
      <c r="Z451" s="6" t="str" cm="1">
        <f t="array" ref="Z451">_xlfn.IFS(OR(AND(F451=2,G451=7,J451&lt;&gt;""),AND(F451=5,G451=9,H451&gt;=1,I451=8,J451=""),AND(F451=5,G451=9,I451="",J451&lt;&gt;"")),"♭",AND(G451=7,K451="+"),"♯",TRUE,"")</f>
        <v>♭</v>
      </c>
      <c r="AA451" s="6">
        <f t="shared" ref="AA451:AA514" si="119">IF(OR(AND(F451=2,G451=7,J451&lt;&gt;""),AND(F451=5,G451=9,H451&gt;=1,I451=8,J451=""),AND(G451=7,K451="+")),5,"")</f>
        <v>5</v>
      </c>
      <c r="AC451" s="6" t="str">
        <f t="shared" si="106"/>
        <v/>
      </c>
      <c r="AD451" s="6" t="str">
        <f t="shared" si="107"/>
        <v>)</v>
      </c>
      <c r="AE451" s="6" t="str">
        <f t="shared" ref="AE451:AE514" si="120">IF(OR(AND(H451&gt;0,I451=""),AND(H451&gt;=2,I451=8)),"/","")</f>
        <v>/</v>
      </c>
      <c r="AF451" s="6" t="str" cm="1">
        <f t="array" aca="1" ref="AF451" ca="1">IF(AE451="/",INDEX(INDIRECT(C451&amp;IF(J451="","_dur","_moll")),F451+H451*2+IF(AND(G451=7,H451=2,K451="+"),-2),IF(E451="",1,E451)+IF(AND(G451=7,H451=2,K451="+"),2)),"")</f>
        <v>E</v>
      </c>
      <c r="AL451" s="7" t="str" cm="1">
        <f t="array" aca="1" ref="AL451" ca="1">_xlfn.IFS(M451="x","",AK451&lt;&gt;"",AK451,TRUE,_xlfn.TEXTJOIN("",TRUE,Q451:AJ451))</f>
        <v>C♯m7(♭5)/E</v>
      </c>
    </row>
    <row r="452" spans="1:38" ht="16.5" customHeight="1" x14ac:dyDescent="0.4">
      <c r="A452" s="6">
        <v>0</v>
      </c>
      <c r="C452" s="7" t="str">
        <f t="shared" ca="1" si="108"/>
        <v>C</v>
      </c>
      <c r="D452" s="7" t="str">
        <f t="shared" si="109"/>
        <v>dur</v>
      </c>
      <c r="E452" s="6">
        <v>3</v>
      </c>
      <c r="F452" s="6">
        <v>5</v>
      </c>
      <c r="G452" s="6">
        <v>9</v>
      </c>
      <c r="H452" s="6">
        <v>2</v>
      </c>
      <c r="I452" s="6">
        <v>8</v>
      </c>
      <c r="P452" s="7" t="str">
        <f t="shared" si="110"/>
        <v>35928</v>
      </c>
      <c r="Q452" s="6" t="str" cm="1">
        <f t="array" aca="1" ref="Q452" ca="1">INDEX(INDIRECT(C452&amp;IF(J452="","_dur","_moll")),F452+IF(I452=8,2),IF(E452="",1,E452))</f>
        <v>D♯</v>
      </c>
      <c r="R452" s="6" t="str">
        <f t="shared" si="111"/>
        <v/>
      </c>
      <c r="S452" s="6" t="str">
        <f t="shared" si="112"/>
        <v>m</v>
      </c>
      <c r="T452" s="6" t="str">
        <f t="shared" si="113"/>
        <v/>
      </c>
      <c r="U452" s="6" t="str">
        <f t="shared" si="114"/>
        <v/>
      </c>
      <c r="V452" s="6">
        <f t="shared" si="115"/>
        <v>7</v>
      </c>
      <c r="W452" s="6" t="str">
        <f t="shared" si="116"/>
        <v/>
      </c>
      <c r="X452" s="6" t="str">
        <f t="shared" si="117"/>
        <v/>
      </c>
      <c r="Y452" s="6" t="str">
        <f t="shared" si="118"/>
        <v>(</v>
      </c>
      <c r="Z452" s="6" t="str" cm="1">
        <f t="array" ref="Z452">_xlfn.IFS(OR(AND(F452=2,G452=7,J452&lt;&gt;""),AND(F452=5,G452=9,H452&gt;=1,I452=8,J452=""),AND(F452=5,G452=9,I452="",J452&lt;&gt;"")),"♭",AND(G452=7,K452="+"),"♯",TRUE,"")</f>
        <v>♭</v>
      </c>
      <c r="AA452" s="6">
        <f t="shared" si="119"/>
        <v>5</v>
      </c>
      <c r="AC452" s="6" t="str">
        <f t="shared" si="106"/>
        <v/>
      </c>
      <c r="AD452" s="6" t="str">
        <f t="shared" si="107"/>
        <v>)</v>
      </c>
      <c r="AE452" s="6" t="str">
        <f t="shared" si="120"/>
        <v>/</v>
      </c>
      <c r="AF452" s="6" t="str" cm="1">
        <f t="array" aca="1" ref="AF452" ca="1">IF(AE452="/",INDEX(INDIRECT(C452&amp;IF(J452="","_dur","_moll")),F452+H452*2+IF(AND(G452=7,H452=2,K452="+"),-2),IF(E452="",1,E452)+IF(AND(G452=7,H452=2,K452="+"),2)),"")</f>
        <v>F♯</v>
      </c>
      <c r="AL452" s="7" t="str" cm="1">
        <f t="array" aca="1" ref="AL452" ca="1">_xlfn.IFS(M452="x","",AK452&lt;&gt;"",AK452,TRUE,_xlfn.TEXTJOIN("",TRUE,Q452:AJ452))</f>
        <v>D♯m7(♭5)/F♯</v>
      </c>
    </row>
    <row r="453" spans="1:38" ht="16.5" customHeight="1" x14ac:dyDescent="0.4">
      <c r="A453" s="6">
        <v>0</v>
      </c>
      <c r="C453" s="7" t="str">
        <f t="shared" ca="1" si="108"/>
        <v>C</v>
      </c>
      <c r="D453" s="7" t="str">
        <f t="shared" si="109"/>
        <v>dur</v>
      </c>
      <c r="E453" s="6">
        <v>4</v>
      </c>
      <c r="F453" s="6">
        <v>5</v>
      </c>
      <c r="G453" s="6">
        <v>9</v>
      </c>
      <c r="H453" s="6">
        <v>2</v>
      </c>
      <c r="I453" s="6">
        <v>8</v>
      </c>
      <c r="P453" s="7" t="str">
        <f t="shared" si="110"/>
        <v>45928</v>
      </c>
      <c r="Q453" s="6" t="str" cm="1">
        <f t="array" aca="1" ref="Q453" ca="1">INDEX(INDIRECT(C453&amp;IF(J453="","_dur","_moll")),F453+IF(I453=8,2),IF(E453="",1,E453))</f>
        <v>E</v>
      </c>
      <c r="R453" s="6" t="str">
        <f t="shared" si="111"/>
        <v/>
      </c>
      <c r="S453" s="6" t="str">
        <f t="shared" si="112"/>
        <v>m</v>
      </c>
      <c r="T453" s="6" t="str">
        <f t="shared" si="113"/>
        <v/>
      </c>
      <c r="U453" s="6" t="str">
        <f t="shared" si="114"/>
        <v/>
      </c>
      <c r="V453" s="6">
        <f t="shared" si="115"/>
        <v>7</v>
      </c>
      <c r="W453" s="6" t="str">
        <f t="shared" si="116"/>
        <v/>
      </c>
      <c r="X453" s="6" t="str">
        <f t="shared" si="117"/>
        <v/>
      </c>
      <c r="Y453" s="6" t="str">
        <f t="shared" si="118"/>
        <v>(</v>
      </c>
      <c r="Z453" s="6" t="str" cm="1">
        <f t="array" ref="Z453">_xlfn.IFS(OR(AND(F453=2,G453=7,J453&lt;&gt;""),AND(F453=5,G453=9,H453&gt;=1,I453=8,J453=""),AND(F453=5,G453=9,I453="",J453&lt;&gt;"")),"♭",AND(G453=7,K453="+"),"♯",TRUE,"")</f>
        <v>♭</v>
      </c>
      <c r="AA453" s="6">
        <f t="shared" si="119"/>
        <v>5</v>
      </c>
      <c r="AC453" s="6" t="str">
        <f t="shared" si="106"/>
        <v/>
      </c>
      <c r="AD453" s="6" t="str">
        <f t="shared" si="107"/>
        <v>)</v>
      </c>
      <c r="AE453" s="6" t="str">
        <f t="shared" si="120"/>
        <v>/</v>
      </c>
      <c r="AF453" s="6" t="str" cm="1">
        <f t="array" aca="1" ref="AF453" ca="1">IF(AE453="/",INDEX(INDIRECT(C453&amp;IF(J453="","_dur","_moll")),F453+H453*2+IF(AND(G453=7,H453=2,K453="+"),-2),IF(E453="",1,E453)+IF(AND(G453=7,H453=2,K453="+"),2)),"")</f>
        <v>G</v>
      </c>
      <c r="AL453" s="7" t="str" cm="1">
        <f t="array" aca="1" ref="AL453" ca="1">_xlfn.IFS(M453="x","",AK453&lt;&gt;"",AK453,TRUE,_xlfn.TEXTJOIN("",TRUE,Q453:AJ453))</f>
        <v>Em7(♭5)/G</v>
      </c>
    </row>
    <row r="454" spans="1:38" ht="16.5" customHeight="1" x14ac:dyDescent="0.4">
      <c r="A454" s="6">
        <v>0</v>
      </c>
      <c r="C454" s="7" t="str">
        <f t="shared" ca="1" si="108"/>
        <v>C</v>
      </c>
      <c r="D454" s="7" t="str">
        <f t="shared" si="109"/>
        <v>dur</v>
      </c>
      <c r="E454" s="6">
        <v>5</v>
      </c>
      <c r="F454" s="6">
        <v>5</v>
      </c>
      <c r="G454" s="6">
        <v>9</v>
      </c>
      <c r="H454" s="6">
        <v>2</v>
      </c>
      <c r="I454" s="6">
        <v>8</v>
      </c>
      <c r="P454" s="7" t="str">
        <f t="shared" si="110"/>
        <v>55928</v>
      </c>
      <c r="Q454" s="6" t="str" cm="1">
        <f t="array" aca="1" ref="Q454" ca="1">INDEX(INDIRECT(C454&amp;IF(J454="","_dur","_moll")),F454+IF(I454=8,2),IF(E454="",1,E454))</f>
        <v>F♯</v>
      </c>
      <c r="R454" s="6" t="str">
        <f t="shared" si="111"/>
        <v/>
      </c>
      <c r="S454" s="6" t="str">
        <f t="shared" si="112"/>
        <v>m</v>
      </c>
      <c r="T454" s="6" t="str">
        <f t="shared" si="113"/>
        <v/>
      </c>
      <c r="U454" s="6" t="str">
        <f t="shared" si="114"/>
        <v/>
      </c>
      <c r="V454" s="6">
        <f t="shared" si="115"/>
        <v>7</v>
      </c>
      <c r="W454" s="6" t="str">
        <f t="shared" si="116"/>
        <v/>
      </c>
      <c r="X454" s="6" t="str">
        <f t="shared" si="117"/>
        <v/>
      </c>
      <c r="Y454" s="6" t="str">
        <f t="shared" si="118"/>
        <v>(</v>
      </c>
      <c r="Z454" s="6" t="str" cm="1">
        <f t="array" ref="Z454">_xlfn.IFS(OR(AND(F454=2,G454=7,J454&lt;&gt;""),AND(F454=5,G454=9,H454&gt;=1,I454=8,J454=""),AND(F454=5,G454=9,I454="",J454&lt;&gt;"")),"♭",AND(G454=7,K454="+"),"♯",TRUE,"")</f>
        <v>♭</v>
      </c>
      <c r="AA454" s="6">
        <f t="shared" si="119"/>
        <v>5</v>
      </c>
      <c r="AC454" s="6" t="str">
        <f t="shared" si="106"/>
        <v/>
      </c>
      <c r="AD454" s="6" t="str">
        <f t="shared" si="107"/>
        <v>)</v>
      </c>
      <c r="AE454" s="6" t="str">
        <f t="shared" si="120"/>
        <v>/</v>
      </c>
      <c r="AF454" s="6" t="str" cm="1">
        <f t="array" aca="1" ref="AF454" ca="1">IF(AE454="/",INDEX(INDIRECT(C454&amp;IF(J454="","_dur","_moll")),F454+H454*2+IF(AND(G454=7,H454=2,K454="+"),-2),IF(E454="",1,E454)+IF(AND(G454=7,H454=2,K454="+"),2)),"")</f>
        <v>A</v>
      </c>
      <c r="AL454" s="7" t="str" cm="1">
        <f t="array" aca="1" ref="AL454" ca="1">_xlfn.IFS(M454="x","",AK454&lt;&gt;"",AK454,TRUE,_xlfn.TEXTJOIN("",TRUE,Q454:AJ454))</f>
        <v>F♯m7(♭5)/A</v>
      </c>
    </row>
    <row r="455" spans="1:38" ht="16.5" customHeight="1" x14ac:dyDescent="0.4">
      <c r="A455" s="6">
        <v>0</v>
      </c>
      <c r="C455" s="7" t="str">
        <f t="shared" ca="1" si="108"/>
        <v>C</v>
      </c>
      <c r="D455" s="7" t="str">
        <f t="shared" si="109"/>
        <v>dur</v>
      </c>
      <c r="E455" s="6">
        <v>6</v>
      </c>
      <c r="F455" s="6">
        <v>5</v>
      </c>
      <c r="G455" s="6">
        <v>9</v>
      </c>
      <c r="H455" s="6">
        <v>2</v>
      </c>
      <c r="I455" s="6">
        <v>8</v>
      </c>
      <c r="P455" s="7" t="str">
        <f t="shared" si="110"/>
        <v>65928</v>
      </c>
      <c r="Q455" s="6" t="str" cm="1">
        <f t="array" aca="1" ref="Q455" ca="1">INDEX(INDIRECT(C455&amp;IF(J455="","_dur","_moll")),F455+IF(I455=8,2),IF(E455="",1,E455))</f>
        <v>G♯</v>
      </c>
      <c r="R455" s="6" t="str">
        <f t="shared" si="111"/>
        <v/>
      </c>
      <c r="S455" s="6" t="str">
        <f t="shared" si="112"/>
        <v>m</v>
      </c>
      <c r="T455" s="6" t="str">
        <f t="shared" si="113"/>
        <v/>
      </c>
      <c r="U455" s="6" t="str">
        <f t="shared" si="114"/>
        <v/>
      </c>
      <c r="V455" s="6">
        <f t="shared" si="115"/>
        <v>7</v>
      </c>
      <c r="W455" s="6" t="str">
        <f t="shared" si="116"/>
        <v/>
      </c>
      <c r="X455" s="6" t="str">
        <f t="shared" si="117"/>
        <v/>
      </c>
      <c r="Y455" s="6" t="str">
        <f t="shared" si="118"/>
        <v>(</v>
      </c>
      <c r="Z455" s="6" t="str" cm="1">
        <f t="array" ref="Z455">_xlfn.IFS(OR(AND(F455=2,G455=7,J455&lt;&gt;""),AND(F455=5,G455=9,H455&gt;=1,I455=8,J455=""),AND(F455=5,G455=9,I455="",J455&lt;&gt;"")),"♭",AND(G455=7,K455="+"),"♯",TRUE,"")</f>
        <v>♭</v>
      </c>
      <c r="AA455" s="6">
        <f t="shared" si="119"/>
        <v>5</v>
      </c>
      <c r="AC455" s="6" t="str">
        <f t="shared" si="106"/>
        <v/>
      </c>
      <c r="AD455" s="6" t="str">
        <f t="shared" si="107"/>
        <v>)</v>
      </c>
      <c r="AE455" s="6" t="str">
        <f t="shared" si="120"/>
        <v>/</v>
      </c>
      <c r="AF455" s="6" t="str" cm="1">
        <f t="array" aca="1" ref="AF455" ca="1">IF(AE455="/",INDEX(INDIRECT(C455&amp;IF(J455="","_dur","_moll")),F455+H455*2+IF(AND(G455=7,H455=2,K455="+"),-2),IF(E455="",1,E455)+IF(AND(G455=7,H455=2,K455="+"),2)),"")</f>
        <v>B</v>
      </c>
      <c r="AL455" s="7" t="str" cm="1">
        <f t="array" aca="1" ref="AL455" ca="1">_xlfn.IFS(M455="x","",AK455&lt;&gt;"",AK455,TRUE,_xlfn.TEXTJOIN("",TRUE,Q455:AJ455))</f>
        <v>G♯m7(♭5)/B</v>
      </c>
    </row>
    <row r="456" spans="1:38" ht="16.5" customHeight="1" x14ac:dyDescent="0.4">
      <c r="A456" s="6">
        <v>0</v>
      </c>
      <c r="C456" s="7" t="str">
        <f t="shared" ca="1" si="108"/>
        <v>C</v>
      </c>
      <c r="D456" s="7" t="str">
        <f t="shared" si="109"/>
        <v>dur</v>
      </c>
      <c r="E456" s="6">
        <v>7</v>
      </c>
      <c r="F456" s="6">
        <v>5</v>
      </c>
      <c r="G456" s="6">
        <v>9</v>
      </c>
      <c r="H456" s="6">
        <v>2</v>
      </c>
      <c r="I456" s="6">
        <v>8</v>
      </c>
      <c r="M456" s="6" t="s">
        <v>49</v>
      </c>
      <c r="P456" s="7" t="str">
        <f t="shared" si="110"/>
        <v/>
      </c>
      <c r="Q456" s="6" t="e" cm="1">
        <f t="array" aca="1" ref="Q456" ca="1">INDEX(INDIRECT(C456&amp;IF(J456="","_dur","_moll")),F456+IF(I456=8,2),IF(E456="",1,E456))</f>
        <v>#REF!</v>
      </c>
      <c r="R456" s="6" t="str">
        <f t="shared" si="111"/>
        <v/>
      </c>
      <c r="S456" s="6" t="str">
        <f t="shared" si="112"/>
        <v>m</v>
      </c>
      <c r="T456" s="6" t="str">
        <f t="shared" si="113"/>
        <v/>
      </c>
      <c r="U456" s="6" t="str">
        <f t="shared" si="114"/>
        <v/>
      </c>
      <c r="V456" s="6">
        <f t="shared" si="115"/>
        <v>7</v>
      </c>
      <c r="W456" s="6" t="str">
        <f t="shared" si="116"/>
        <v/>
      </c>
      <c r="X456" s="6" t="str">
        <f t="shared" si="117"/>
        <v/>
      </c>
      <c r="Y456" s="6" t="str">
        <f t="shared" si="118"/>
        <v>(</v>
      </c>
      <c r="Z456" s="6" t="str" cm="1">
        <f t="array" ref="Z456">_xlfn.IFS(OR(AND(F456=2,G456=7,J456&lt;&gt;""),AND(F456=5,G456=9,H456&gt;=1,I456=8,J456=""),AND(F456=5,G456=9,I456="",J456&lt;&gt;"")),"♭",AND(G456=7,K456="+"),"♯",TRUE,"")</f>
        <v>♭</v>
      </c>
      <c r="AA456" s="6">
        <f t="shared" si="119"/>
        <v>5</v>
      </c>
      <c r="AC456" s="6" t="str">
        <f t="shared" si="106"/>
        <v/>
      </c>
      <c r="AD456" s="6" t="str">
        <f t="shared" si="107"/>
        <v>)</v>
      </c>
      <c r="AE456" s="6" t="str">
        <f t="shared" si="120"/>
        <v>/</v>
      </c>
      <c r="AF456" s="6" t="e" cm="1">
        <f t="array" aca="1" ref="AF456" ca="1">IF(AE456="/",INDEX(INDIRECT(C456&amp;IF(J456="","_dur","_moll")),F456+H456*2+IF(AND(G456=7,H456=2,K456="+"),-2),IF(E456="",1,E456)+IF(AND(G456=7,H456=2,K456="+"),2)),"")</f>
        <v>#REF!</v>
      </c>
      <c r="AL456" s="7" t="str" cm="1">
        <f t="array" aca="1" ref="AL456" ca="1">_xlfn.IFS(M456="x","",AK456&lt;&gt;"",AK456,TRUE,_xlfn.TEXTJOIN("",TRUE,Q456:AJ456))</f>
        <v/>
      </c>
    </row>
    <row r="457" spans="1:38" ht="16.5" customHeight="1" x14ac:dyDescent="0.4">
      <c r="A457" s="6">
        <v>0</v>
      </c>
      <c r="C457" s="7" t="str">
        <f t="shared" ca="1" si="108"/>
        <v>C</v>
      </c>
      <c r="D457" s="7" t="str">
        <f t="shared" si="109"/>
        <v>dur</v>
      </c>
      <c r="E457" s="6">
        <v>1</v>
      </c>
      <c r="F457" s="6">
        <v>5</v>
      </c>
      <c r="G457" s="6">
        <v>9</v>
      </c>
      <c r="H457" s="6">
        <v>3</v>
      </c>
      <c r="I457" s="6">
        <v>8</v>
      </c>
      <c r="M457" s="6" t="s">
        <v>49</v>
      </c>
      <c r="P457" s="7" t="str">
        <f t="shared" si="110"/>
        <v/>
      </c>
      <c r="Q457" s="6" t="str" cm="1">
        <f t="array" aca="1" ref="Q457" ca="1">INDEX(INDIRECT(C457&amp;IF(J457="","_dur","_moll")),F457+IF(I457=8,2),IF(E457="",1,E457))</f>
        <v>B</v>
      </c>
      <c r="R457" s="6" t="str">
        <f t="shared" si="111"/>
        <v/>
      </c>
      <c r="S457" s="6" t="str">
        <f t="shared" si="112"/>
        <v>m</v>
      </c>
      <c r="T457" s="6" t="str">
        <f t="shared" si="113"/>
        <v/>
      </c>
      <c r="U457" s="6" t="str">
        <f t="shared" si="114"/>
        <v/>
      </c>
      <c r="V457" s="6">
        <f t="shared" si="115"/>
        <v>7</v>
      </c>
      <c r="W457" s="6" t="str">
        <f t="shared" si="116"/>
        <v/>
      </c>
      <c r="X457" s="6" t="str">
        <f t="shared" si="117"/>
        <v/>
      </c>
      <c r="Y457" s="6" t="str">
        <f t="shared" si="118"/>
        <v>(</v>
      </c>
      <c r="Z457" s="6" t="str" cm="1">
        <f t="array" ref="Z457">_xlfn.IFS(OR(AND(F457=2,G457=7,J457&lt;&gt;""),AND(F457=5,G457=9,H457&gt;=1,I457=8,J457=""),AND(F457=5,G457=9,I457="",J457&lt;&gt;"")),"♭",AND(G457=7,K457="+"),"♯",TRUE,"")</f>
        <v>♭</v>
      </c>
      <c r="AA457" s="6">
        <f t="shared" si="119"/>
        <v>5</v>
      </c>
      <c r="AC457" s="6" t="str">
        <f t="shared" si="106"/>
        <v/>
      </c>
      <c r="AD457" s="6" t="str">
        <f t="shared" si="107"/>
        <v>)</v>
      </c>
      <c r="AE457" s="6" t="str">
        <f t="shared" si="120"/>
        <v>/</v>
      </c>
      <c r="AF457" s="6" t="str" cm="1">
        <f t="array" aca="1" ref="AF457" ca="1">IF(AE457="/",INDEX(INDIRECT(C457&amp;IF(J457="","_dur","_moll")),F457+H457*2+IF(AND(G457=7,H457=2,K457="+"),-2),IF(E457="",1,E457)+IF(AND(G457=7,H457=2,K457="+"),2)),"")</f>
        <v>F</v>
      </c>
      <c r="AL457" s="7" t="str" cm="1">
        <f t="array" aca="1" ref="AL457" ca="1">_xlfn.IFS(M457="x","",AK457&lt;&gt;"",AK457,TRUE,_xlfn.TEXTJOIN("",TRUE,Q457:AJ457))</f>
        <v/>
      </c>
    </row>
    <row r="458" spans="1:38" ht="16.5" customHeight="1" x14ac:dyDescent="0.4">
      <c r="A458" s="6">
        <v>0</v>
      </c>
      <c r="C458" s="7" t="str">
        <f t="shared" ca="1" si="108"/>
        <v>C</v>
      </c>
      <c r="D458" s="7" t="str">
        <f t="shared" si="109"/>
        <v>dur</v>
      </c>
      <c r="E458" s="6">
        <v>2</v>
      </c>
      <c r="F458" s="6">
        <v>5</v>
      </c>
      <c r="G458" s="6">
        <v>9</v>
      </c>
      <c r="H458" s="6">
        <v>3</v>
      </c>
      <c r="I458" s="6">
        <v>8</v>
      </c>
      <c r="P458" s="7" t="str">
        <f t="shared" si="110"/>
        <v>25938</v>
      </c>
      <c r="Q458" s="6" t="str" cm="1">
        <f t="array" aca="1" ref="Q458" ca="1">INDEX(INDIRECT(C458&amp;IF(J458="","_dur","_moll")),F458+IF(I458=8,2),IF(E458="",1,E458))</f>
        <v>C♯</v>
      </c>
      <c r="R458" s="6" t="str">
        <f t="shared" si="111"/>
        <v/>
      </c>
      <c r="S458" s="6" t="str">
        <f t="shared" si="112"/>
        <v>m</v>
      </c>
      <c r="T458" s="6" t="str">
        <f t="shared" si="113"/>
        <v/>
      </c>
      <c r="U458" s="6" t="str">
        <f t="shared" si="114"/>
        <v/>
      </c>
      <c r="V458" s="6">
        <f t="shared" si="115"/>
        <v>7</v>
      </c>
      <c r="W458" s="6" t="str">
        <f t="shared" si="116"/>
        <v/>
      </c>
      <c r="X458" s="6" t="str">
        <f t="shared" si="117"/>
        <v/>
      </c>
      <c r="Y458" s="6" t="str">
        <f t="shared" si="118"/>
        <v>(</v>
      </c>
      <c r="Z458" s="6" t="str" cm="1">
        <f t="array" ref="Z458">_xlfn.IFS(OR(AND(F458=2,G458=7,J458&lt;&gt;""),AND(F458=5,G458=9,H458&gt;=1,I458=8,J458=""),AND(F458=5,G458=9,I458="",J458&lt;&gt;"")),"♭",AND(G458=7,K458="+"),"♯",TRUE,"")</f>
        <v>♭</v>
      </c>
      <c r="AA458" s="6">
        <f t="shared" si="119"/>
        <v>5</v>
      </c>
      <c r="AC458" s="6" t="str">
        <f t="shared" si="106"/>
        <v/>
      </c>
      <c r="AD458" s="6" t="str">
        <f t="shared" si="107"/>
        <v>)</v>
      </c>
      <c r="AE458" s="6" t="str">
        <f t="shared" si="120"/>
        <v>/</v>
      </c>
      <c r="AF458" s="6" t="str" cm="1">
        <f t="array" aca="1" ref="AF458" ca="1">IF(AE458="/",INDEX(INDIRECT(C458&amp;IF(J458="","_dur","_moll")),F458+H458*2+IF(AND(G458=7,H458=2,K458="+"),-2),IF(E458="",1,E458)+IF(AND(G458=7,H458=2,K458="+"),2)),"")</f>
        <v>G</v>
      </c>
      <c r="AL458" s="7" t="str" cm="1">
        <f t="array" aca="1" ref="AL458" ca="1">_xlfn.IFS(M458="x","",AK458&lt;&gt;"",AK458,TRUE,_xlfn.TEXTJOIN("",TRUE,Q458:AJ458))</f>
        <v>C♯m7(♭5)/G</v>
      </c>
    </row>
    <row r="459" spans="1:38" ht="16.5" customHeight="1" x14ac:dyDescent="0.4">
      <c r="A459" s="6">
        <v>0</v>
      </c>
      <c r="C459" s="7" t="str">
        <f t="shared" ca="1" si="108"/>
        <v>C</v>
      </c>
      <c r="D459" s="7" t="str">
        <f t="shared" si="109"/>
        <v>dur</v>
      </c>
      <c r="E459" s="6">
        <v>3</v>
      </c>
      <c r="F459" s="6">
        <v>5</v>
      </c>
      <c r="G459" s="6">
        <v>9</v>
      </c>
      <c r="H459" s="6">
        <v>3</v>
      </c>
      <c r="I459" s="6">
        <v>8</v>
      </c>
      <c r="P459" s="7" t="str">
        <f t="shared" si="110"/>
        <v>35938</v>
      </c>
      <c r="Q459" s="6" t="str" cm="1">
        <f t="array" aca="1" ref="Q459" ca="1">INDEX(INDIRECT(C459&amp;IF(J459="","_dur","_moll")),F459+IF(I459=8,2),IF(E459="",1,E459))</f>
        <v>D♯</v>
      </c>
      <c r="R459" s="6" t="str">
        <f t="shared" si="111"/>
        <v/>
      </c>
      <c r="S459" s="6" t="str">
        <f t="shared" si="112"/>
        <v>m</v>
      </c>
      <c r="T459" s="6" t="str">
        <f t="shared" si="113"/>
        <v/>
      </c>
      <c r="U459" s="6" t="str">
        <f t="shared" si="114"/>
        <v/>
      </c>
      <c r="V459" s="6">
        <f t="shared" si="115"/>
        <v>7</v>
      </c>
      <c r="W459" s="6" t="str">
        <f t="shared" si="116"/>
        <v/>
      </c>
      <c r="X459" s="6" t="str">
        <f t="shared" si="117"/>
        <v/>
      </c>
      <c r="Y459" s="6" t="str">
        <f t="shared" si="118"/>
        <v>(</v>
      </c>
      <c r="Z459" s="6" t="str" cm="1">
        <f t="array" ref="Z459">_xlfn.IFS(OR(AND(F459=2,G459=7,J459&lt;&gt;""),AND(F459=5,G459=9,H459&gt;=1,I459=8,J459=""),AND(F459=5,G459=9,I459="",J459&lt;&gt;"")),"♭",AND(G459=7,K459="+"),"♯",TRUE,"")</f>
        <v>♭</v>
      </c>
      <c r="AA459" s="6">
        <f t="shared" si="119"/>
        <v>5</v>
      </c>
      <c r="AC459" s="6" t="str">
        <f t="shared" si="106"/>
        <v/>
      </c>
      <c r="AD459" s="6" t="str">
        <f t="shared" si="107"/>
        <v>)</v>
      </c>
      <c r="AE459" s="6" t="str">
        <f t="shared" si="120"/>
        <v>/</v>
      </c>
      <c r="AF459" s="6" t="str" cm="1">
        <f t="array" aca="1" ref="AF459" ca="1">IF(AE459="/",INDEX(INDIRECT(C459&amp;IF(J459="","_dur","_moll")),F459+H459*2+IF(AND(G459=7,H459=2,K459="+"),-2),IF(E459="",1,E459)+IF(AND(G459=7,H459=2,K459="+"),2)),"")</f>
        <v>A</v>
      </c>
      <c r="AL459" s="7" t="str" cm="1">
        <f t="array" aca="1" ref="AL459" ca="1">_xlfn.IFS(M459="x","",AK459&lt;&gt;"",AK459,TRUE,_xlfn.TEXTJOIN("",TRUE,Q459:AJ459))</f>
        <v>D♯m7(♭5)/A</v>
      </c>
    </row>
    <row r="460" spans="1:38" ht="16.5" customHeight="1" x14ac:dyDescent="0.4">
      <c r="A460" s="6">
        <v>0</v>
      </c>
      <c r="C460" s="7" t="str">
        <f t="shared" ca="1" si="108"/>
        <v>C</v>
      </c>
      <c r="D460" s="7" t="str">
        <f t="shared" si="109"/>
        <v>dur</v>
      </c>
      <c r="E460" s="6">
        <v>4</v>
      </c>
      <c r="F460" s="6">
        <v>5</v>
      </c>
      <c r="G460" s="6">
        <v>9</v>
      </c>
      <c r="H460" s="6">
        <v>3</v>
      </c>
      <c r="I460" s="6">
        <v>8</v>
      </c>
      <c r="P460" s="7" t="str">
        <f t="shared" si="110"/>
        <v>45938</v>
      </c>
      <c r="Q460" s="6" t="str" cm="1">
        <f t="array" aca="1" ref="Q460" ca="1">INDEX(INDIRECT(C460&amp;IF(J460="","_dur","_moll")),F460+IF(I460=8,2),IF(E460="",1,E460))</f>
        <v>E</v>
      </c>
      <c r="R460" s="6" t="str">
        <f t="shared" si="111"/>
        <v/>
      </c>
      <c r="S460" s="6" t="str">
        <f t="shared" si="112"/>
        <v>m</v>
      </c>
      <c r="T460" s="6" t="str">
        <f t="shared" si="113"/>
        <v/>
      </c>
      <c r="U460" s="6" t="str">
        <f t="shared" si="114"/>
        <v/>
      </c>
      <c r="V460" s="6">
        <f t="shared" si="115"/>
        <v>7</v>
      </c>
      <c r="W460" s="6" t="str">
        <f t="shared" si="116"/>
        <v/>
      </c>
      <c r="X460" s="6" t="str">
        <f t="shared" si="117"/>
        <v/>
      </c>
      <c r="Y460" s="6" t="str">
        <f t="shared" si="118"/>
        <v>(</v>
      </c>
      <c r="Z460" s="6" t="str" cm="1">
        <f t="array" ref="Z460">_xlfn.IFS(OR(AND(F460=2,G460=7,J460&lt;&gt;""),AND(F460=5,G460=9,H460&gt;=1,I460=8,J460=""),AND(F460=5,G460=9,I460="",J460&lt;&gt;"")),"♭",AND(G460=7,K460="+"),"♯",TRUE,"")</f>
        <v>♭</v>
      </c>
      <c r="AA460" s="6">
        <f t="shared" si="119"/>
        <v>5</v>
      </c>
      <c r="AC460" s="6" t="str">
        <f t="shared" si="106"/>
        <v/>
      </c>
      <c r="AD460" s="6" t="str">
        <f t="shared" si="107"/>
        <v>)</v>
      </c>
      <c r="AE460" s="6" t="str">
        <f t="shared" si="120"/>
        <v>/</v>
      </c>
      <c r="AF460" s="6" t="str" cm="1">
        <f t="array" aca="1" ref="AF460" ca="1">IF(AE460="/",INDEX(INDIRECT(C460&amp;IF(J460="","_dur","_moll")),F460+H460*2+IF(AND(G460=7,H460=2,K460="+"),-2),IF(E460="",1,E460)+IF(AND(G460=7,H460=2,K460="+"),2)),"")</f>
        <v>B♭</v>
      </c>
      <c r="AL460" s="7" t="str" cm="1">
        <f t="array" aca="1" ref="AL460" ca="1">_xlfn.IFS(M460="x","",AK460&lt;&gt;"",AK460,TRUE,_xlfn.TEXTJOIN("",TRUE,Q460:AJ460))</f>
        <v>Em7(♭5)/B♭</v>
      </c>
    </row>
    <row r="461" spans="1:38" ht="16.5" customHeight="1" x14ac:dyDescent="0.4">
      <c r="A461" s="6">
        <v>0</v>
      </c>
      <c r="C461" s="7" t="str">
        <f t="shared" ca="1" si="108"/>
        <v>C</v>
      </c>
      <c r="D461" s="7" t="str">
        <f t="shared" si="109"/>
        <v>dur</v>
      </c>
      <c r="E461" s="6">
        <v>5</v>
      </c>
      <c r="F461" s="6">
        <v>5</v>
      </c>
      <c r="G461" s="6">
        <v>9</v>
      </c>
      <c r="H461" s="6">
        <v>3</v>
      </c>
      <c r="I461" s="6">
        <v>8</v>
      </c>
      <c r="P461" s="7" t="str">
        <f t="shared" si="110"/>
        <v>55938</v>
      </c>
      <c r="Q461" s="6" t="str" cm="1">
        <f t="array" aca="1" ref="Q461" ca="1">INDEX(INDIRECT(C461&amp;IF(J461="","_dur","_moll")),F461+IF(I461=8,2),IF(E461="",1,E461))</f>
        <v>F♯</v>
      </c>
      <c r="R461" s="6" t="str">
        <f t="shared" si="111"/>
        <v/>
      </c>
      <c r="S461" s="6" t="str">
        <f t="shared" si="112"/>
        <v>m</v>
      </c>
      <c r="T461" s="6" t="str">
        <f t="shared" si="113"/>
        <v/>
      </c>
      <c r="U461" s="6" t="str">
        <f t="shared" si="114"/>
        <v/>
      </c>
      <c r="V461" s="6">
        <f t="shared" si="115"/>
        <v>7</v>
      </c>
      <c r="W461" s="6" t="str">
        <f t="shared" si="116"/>
        <v/>
      </c>
      <c r="X461" s="6" t="str">
        <f t="shared" si="117"/>
        <v/>
      </c>
      <c r="Y461" s="6" t="str">
        <f t="shared" si="118"/>
        <v>(</v>
      </c>
      <c r="Z461" s="6" t="str" cm="1">
        <f t="array" ref="Z461">_xlfn.IFS(OR(AND(F461=2,G461=7,J461&lt;&gt;""),AND(F461=5,G461=9,H461&gt;=1,I461=8,J461=""),AND(F461=5,G461=9,I461="",J461&lt;&gt;"")),"♭",AND(G461=7,K461="+"),"♯",TRUE,"")</f>
        <v>♭</v>
      </c>
      <c r="AA461" s="6">
        <f t="shared" si="119"/>
        <v>5</v>
      </c>
      <c r="AC461" s="6" t="str">
        <f t="shared" si="106"/>
        <v/>
      </c>
      <c r="AD461" s="6" t="str">
        <f t="shared" si="107"/>
        <v>)</v>
      </c>
      <c r="AE461" s="6" t="str">
        <f t="shared" si="120"/>
        <v>/</v>
      </c>
      <c r="AF461" s="6" t="str" cm="1">
        <f t="array" aca="1" ref="AF461" ca="1">IF(AE461="/",INDEX(INDIRECT(C461&amp;IF(J461="","_dur","_moll")),F461+H461*2+IF(AND(G461=7,H461=2,K461="+"),-2),IF(E461="",1,E461)+IF(AND(G461=7,H461=2,K461="+"),2)),"")</f>
        <v>C</v>
      </c>
      <c r="AL461" s="7" t="str" cm="1">
        <f t="array" aca="1" ref="AL461" ca="1">_xlfn.IFS(M461="x","",AK461&lt;&gt;"",AK461,TRUE,_xlfn.TEXTJOIN("",TRUE,Q461:AJ461))</f>
        <v>F♯m7(♭5)/C</v>
      </c>
    </row>
    <row r="462" spans="1:38" ht="16.5" customHeight="1" x14ac:dyDescent="0.4">
      <c r="A462" s="6">
        <v>0</v>
      </c>
      <c r="C462" s="7" t="str">
        <f t="shared" ca="1" si="108"/>
        <v>C</v>
      </c>
      <c r="D462" s="7" t="str">
        <f t="shared" si="109"/>
        <v>dur</v>
      </c>
      <c r="E462" s="6">
        <v>6</v>
      </c>
      <c r="F462" s="6">
        <v>5</v>
      </c>
      <c r="G462" s="6">
        <v>9</v>
      </c>
      <c r="H462" s="6">
        <v>3</v>
      </c>
      <c r="I462" s="6">
        <v>8</v>
      </c>
      <c r="P462" s="7" t="str">
        <f t="shared" si="110"/>
        <v>65938</v>
      </c>
      <c r="Q462" s="6" t="str" cm="1">
        <f t="array" aca="1" ref="Q462" ca="1">INDEX(INDIRECT(C462&amp;IF(J462="","_dur","_moll")),F462+IF(I462=8,2),IF(E462="",1,E462))</f>
        <v>G♯</v>
      </c>
      <c r="R462" s="6" t="str">
        <f t="shared" si="111"/>
        <v/>
      </c>
      <c r="S462" s="6" t="str">
        <f t="shared" si="112"/>
        <v>m</v>
      </c>
      <c r="T462" s="6" t="str">
        <f t="shared" si="113"/>
        <v/>
      </c>
      <c r="U462" s="6" t="str">
        <f t="shared" si="114"/>
        <v/>
      </c>
      <c r="V462" s="6">
        <f t="shared" si="115"/>
        <v>7</v>
      </c>
      <c r="W462" s="6" t="str">
        <f t="shared" si="116"/>
        <v/>
      </c>
      <c r="X462" s="6" t="str">
        <f t="shared" si="117"/>
        <v/>
      </c>
      <c r="Y462" s="6" t="str">
        <f t="shared" si="118"/>
        <v>(</v>
      </c>
      <c r="Z462" s="6" t="str" cm="1">
        <f t="array" ref="Z462">_xlfn.IFS(OR(AND(F462=2,G462=7,J462&lt;&gt;""),AND(F462=5,G462=9,H462&gt;=1,I462=8,J462=""),AND(F462=5,G462=9,I462="",J462&lt;&gt;"")),"♭",AND(G462=7,K462="+"),"♯",TRUE,"")</f>
        <v>♭</v>
      </c>
      <c r="AA462" s="6">
        <f t="shared" si="119"/>
        <v>5</v>
      </c>
      <c r="AC462" s="6" t="str">
        <f t="shared" si="106"/>
        <v/>
      </c>
      <c r="AD462" s="6" t="str">
        <f t="shared" si="107"/>
        <v>)</v>
      </c>
      <c r="AE462" s="6" t="str">
        <f t="shared" si="120"/>
        <v>/</v>
      </c>
      <c r="AF462" s="6" t="str" cm="1">
        <f t="array" aca="1" ref="AF462" ca="1">IF(AE462="/",INDEX(INDIRECT(C462&amp;IF(J462="","_dur","_moll")),F462+H462*2+IF(AND(G462=7,H462=2,K462="+"),-2),IF(E462="",1,E462)+IF(AND(G462=7,H462=2,K462="+"),2)),"")</f>
        <v>D</v>
      </c>
      <c r="AL462" s="7" t="str" cm="1">
        <f t="array" aca="1" ref="AL462" ca="1">_xlfn.IFS(M462="x","",AK462&lt;&gt;"",AK462,TRUE,_xlfn.TEXTJOIN("",TRUE,Q462:AJ462))</f>
        <v>G♯m7(♭5)/D</v>
      </c>
    </row>
    <row r="463" spans="1:38" ht="16.5" customHeight="1" x14ac:dyDescent="0.4">
      <c r="A463" s="6">
        <v>0</v>
      </c>
      <c r="C463" s="7" t="str">
        <f t="shared" ca="1" si="108"/>
        <v>C</v>
      </c>
      <c r="D463" s="7" t="str">
        <f t="shared" si="109"/>
        <v>dur</v>
      </c>
      <c r="E463" s="6">
        <v>7</v>
      </c>
      <c r="F463" s="6">
        <v>5</v>
      </c>
      <c r="G463" s="6">
        <v>9</v>
      </c>
      <c r="H463" s="6">
        <v>3</v>
      </c>
      <c r="I463" s="6">
        <v>8</v>
      </c>
      <c r="M463" s="6" t="s">
        <v>49</v>
      </c>
      <c r="P463" s="7" t="str">
        <f t="shared" si="110"/>
        <v/>
      </c>
      <c r="Q463" s="6" t="e" cm="1">
        <f t="array" aca="1" ref="Q463" ca="1">INDEX(INDIRECT(C463&amp;IF(J463="","_dur","_moll")),F463+IF(I463=8,2),IF(E463="",1,E463))</f>
        <v>#REF!</v>
      </c>
      <c r="R463" s="6" t="str">
        <f t="shared" si="111"/>
        <v/>
      </c>
      <c r="S463" s="6" t="str">
        <f t="shared" si="112"/>
        <v>m</v>
      </c>
      <c r="T463" s="6" t="str">
        <f t="shared" si="113"/>
        <v/>
      </c>
      <c r="U463" s="6" t="str">
        <f t="shared" si="114"/>
        <v/>
      </c>
      <c r="V463" s="6">
        <f t="shared" si="115"/>
        <v>7</v>
      </c>
      <c r="W463" s="6" t="str">
        <f t="shared" si="116"/>
        <v/>
      </c>
      <c r="X463" s="6" t="str">
        <f t="shared" si="117"/>
        <v/>
      </c>
      <c r="Y463" s="6" t="str">
        <f t="shared" si="118"/>
        <v>(</v>
      </c>
      <c r="Z463" s="6" t="str" cm="1">
        <f t="array" ref="Z463">_xlfn.IFS(OR(AND(F463=2,G463=7,J463&lt;&gt;""),AND(F463=5,G463=9,H463&gt;=1,I463=8,J463=""),AND(F463=5,G463=9,I463="",J463&lt;&gt;"")),"♭",AND(G463=7,K463="+"),"♯",TRUE,"")</f>
        <v>♭</v>
      </c>
      <c r="AA463" s="6">
        <f t="shared" si="119"/>
        <v>5</v>
      </c>
      <c r="AC463" s="6" t="str">
        <f t="shared" si="106"/>
        <v/>
      </c>
      <c r="AD463" s="6" t="str">
        <f t="shared" si="107"/>
        <v>)</v>
      </c>
      <c r="AE463" s="6" t="str">
        <f t="shared" si="120"/>
        <v>/</v>
      </c>
      <c r="AF463" s="6" t="e" cm="1">
        <f t="array" aca="1" ref="AF463" ca="1">IF(AE463="/",INDEX(INDIRECT(C463&amp;IF(J463="","_dur","_moll")),F463+H463*2+IF(AND(G463=7,H463=2,K463="+"),-2),IF(E463="",1,E463)+IF(AND(G463=7,H463=2,K463="+"),2)),"")</f>
        <v>#REF!</v>
      </c>
      <c r="AL463" s="7" t="str" cm="1">
        <f t="array" aca="1" ref="AL463" ca="1">_xlfn.IFS(M463="x","",AK463&lt;&gt;"",AK463,TRUE,_xlfn.TEXTJOIN("",TRUE,Q463:AJ463))</f>
        <v/>
      </c>
    </row>
    <row r="464" spans="1:38" ht="16.5" customHeight="1" x14ac:dyDescent="0.4">
      <c r="A464" s="6">
        <v>0</v>
      </c>
      <c r="C464" s="7" t="str">
        <f t="shared" ca="1" si="108"/>
        <v>C</v>
      </c>
      <c r="D464" s="7" t="str">
        <f t="shared" si="109"/>
        <v>dur</v>
      </c>
      <c r="E464" s="6">
        <v>1</v>
      </c>
      <c r="F464" s="6">
        <v>5</v>
      </c>
      <c r="G464" s="6">
        <v>9</v>
      </c>
      <c r="J464" s="6">
        <v>0</v>
      </c>
      <c r="M464" s="6" t="s">
        <v>49</v>
      </c>
      <c r="P464" s="7" t="str">
        <f t="shared" si="110"/>
        <v/>
      </c>
      <c r="Q464" s="6" t="str" cm="1">
        <f t="array" aca="1" ref="Q464" ca="1">INDEX(INDIRECT(C464&amp;IF(J464="","_dur","_moll")),F464+IF(I464=8,2),IF(E464="",1,E464))</f>
        <v>G</v>
      </c>
      <c r="R464" s="6" t="str">
        <f t="shared" si="111"/>
        <v/>
      </c>
      <c r="S464" s="6" t="str">
        <f t="shared" si="112"/>
        <v/>
      </c>
      <c r="T464" s="6" t="str">
        <f t="shared" si="113"/>
        <v/>
      </c>
      <c r="U464" s="6" t="str">
        <f t="shared" si="114"/>
        <v/>
      </c>
      <c r="V464" s="6">
        <f t="shared" si="115"/>
        <v>7</v>
      </c>
      <c r="W464" s="6" t="str">
        <f t="shared" si="116"/>
        <v/>
      </c>
      <c r="X464" s="6" t="str">
        <f t="shared" si="117"/>
        <v/>
      </c>
      <c r="Y464" s="6" t="str">
        <f t="shared" si="118"/>
        <v>(</v>
      </c>
      <c r="Z464" s="6" t="str" cm="1">
        <f t="array" ref="Z464">_xlfn.IFS(OR(AND(F464=2,G464=7,J464&lt;&gt;""),AND(F464=5,G464=9,H464&gt;=1,I464=8,J464=""),AND(F464=5,G464=9,I464="",J464&lt;&gt;"")),"♭",AND(G464=7,K464="+"),"♯",TRUE,"")</f>
        <v>♭</v>
      </c>
      <c r="AA464" s="6" t="str">
        <f t="shared" si="119"/>
        <v/>
      </c>
      <c r="AC464" s="6">
        <f t="shared" si="106"/>
        <v>9</v>
      </c>
      <c r="AD464" s="6" t="str">
        <f t="shared" si="107"/>
        <v>)</v>
      </c>
      <c r="AE464" s="6" t="str">
        <f t="shared" si="120"/>
        <v/>
      </c>
      <c r="AF464" s="6" t="str" cm="1">
        <f t="array" aca="1" ref="AF464" ca="1">IF(AE464="/",INDEX(INDIRECT(C464&amp;IF(J464="","_dur","_moll")),F464+H464*2+IF(AND(G464=7,H464=2,K464="+"),-2),IF(E464="",1,E464)+IF(AND(G464=7,H464=2,K464="+"),2)),"")</f>
        <v/>
      </c>
      <c r="AL464" s="7" t="str" cm="1">
        <f t="array" aca="1" ref="AL464" ca="1">_xlfn.IFS(M464="x","",AK464&lt;&gt;"",AK464,TRUE,_xlfn.TEXTJOIN("",TRUE,Q464:AJ464))</f>
        <v/>
      </c>
    </row>
    <row r="465" spans="1:38" ht="16.5" customHeight="1" x14ac:dyDescent="0.4">
      <c r="A465" s="6">
        <v>0</v>
      </c>
      <c r="C465" s="7" t="str">
        <f t="shared" ca="1" si="108"/>
        <v>C</v>
      </c>
      <c r="D465" s="7" t="str">
        <f t="shared" si="109"/>
        <v>dur</v>
      </c>
      <c r="E465" s="6">
        <v>2</v>
      </c>
      <c r="F465" s="6">
        <v>5</v>
      </c>
      <c r="G465" s="6">
        <v>9</v>
      </c>
      <c r="J465" s="6">
        <v>0</v>
      </c>
      <c r="M465" s="6" t="s">
        <v>49</v>
      </c>
      <c r="P465" s="7" t="str">
        <f t="shared" si="110"/>
        <v/>
      </c>
      <c r="Q465" s="6" cm="1">
        <f t="array" aca="1" ref="Q465" ca="1">INDEX(INDIRECT(C465&amp;IF(J465="","_dur","_moll")),F465+IF(I465=8,2),IF(E465="",1,E465))</f>
        <v>0</v>
      </c>
      <c r="R465" s="6" t="str">
        <f t="shared" si="111"/>
        <v/>
      </c>
      <c r="S465" s="6" t="str">
        <f t="shared" si="112"/>
        <v/>
      </c>
      <c r="T465" s="6" t="str">
        <f t="shared" si="113"/>
        <v/>
      </c>
      <c r="U465" s="6" t="str">
        <f t="shared" si="114"/>
        <v/>
      </c>
      <c r="V465" s="6">
        <f t="shared" si="115"/>
        <v>7</v>
      </c>
      <c r="W465" s="6" t="str">
        <f t="shared" si="116"/>
        <v/>
      </c>
      <c r="X465" s="6" t="str">
        <f t="shared" si="117"/>
        <v/>
      </c>
      <c r="Y465" s="6" t="str">
        <f t="shared" si="118"/>
        <v>(</v>
      </c>
      <c r="Z465" s="6" t="str" cm="1">
        <f t="array" ref="Z465">_xlfn.IFS(OR(AND(F465=2,G465=7,J465&lt;&gt;""),AND(F465=5,G465=9,H465&gt;=1,I465=8,J465=""),AND(F465=5,G465=9,I465="",J465&lt;&gt;"")),"♭",AND(G465=7,K465="+"),"♯",TRUE,"")</f>
        <v>♭</v>
      </c>
      <c r="AA465" s="6" t="str">
        <f t="shared" si="119"/>
        <v/>
      </c>
      <c r="AC465" s="6">
        <f t="shared" si="106"/>
        <v>9</v>
      </c>
      <c r="AD465" s="6" t="str">
        <f t="shared" si="107"/>
        <v>)</v>
      </c>
      <c r="AE465" s="6" t="str">
        <f t="shared" si="120"/>
        <v/>
      </c>
      <c r="AF465" s="6" t="str" cm="1">
        <f t="array" aca="1" ref="AF465" ca="1">IF(AE465="/",INDEX(INDIRECT(C465&amp;IF(J465="","_dur","_moll")),F465+H465*2+IF(AND(G465=7,H465=2,K465="+"),-2),IF(E465="",1,E465)+IF(AND(G465=7,H465=2,K465="+"),2)),"")</f>
        <v/>
      </c>
      <c r="AL465" s="7" t="str" cm="1">
        <f t="array" aca="1" ref="AL465" ca="1">_xlfn.IFS(M465="x","",AK465&lt;&gt;"",AK465,TRUE,_xlfn.TEXTJOIN("",TRUE,Q465:AJ465))</f>
        <v/>
      </c>
    </row>
    <row r="466" spans="1:38" ht="16.5" customHeight="1" x14ac:dyDescent="0.4">
      <c r="A466" s="6">
        <v>0</v>
      </c>
      <c r="C466" s="7" t="str">
        <f t="shared" ca="1" si="108"/>
        <v>C</v>
      </c>
      <c r="D466" s="7" t="str">
        <f t="shared" si="109"/>
        <v>dur</v>
      </c>
      <c r="E466" s="6">
        <v>3</v>
      </c>
      <c r="F466" s="6">
        <v>5</v>
      </c>
      <c r="G466" s="6">
        <v>9</v>
      </c>
      <c r="J466" s="6">
        <v>0</v>
      </c>
      <c r="M466" s="6" t="s">
        <v>49</v>
      </c>
      <c r="P466" s="7" t="str">
        <f t="shared" si="110"/>
        <v/>
      </c>
      <c r="Q466" s="6" cm="1">
        <f t="array" aca="1" ref="Q466" ca="1">INDEX(INDIRECT(C466&amp;IF(J466="","_dur","_moll")),F466+IF(I466=8,2),IF(E466="",1,E466))</f>
        <v>0</v>
      </c>
      <c r="R466" s="6" t="str">
        <f t="shared" si="111"/>
        <v/>
      </c>
      <c r="S466" s="6" t="str">
        <f t="shared" si="112"/>
        <v/>
      </c>
      <c r="T466" s="6" t="str">
        <f t="shared" si="113"/>
        <v/>
      </c>
      <c r="U466" s="6" t="str">
        <f t="shared" si="114"/>
        <v/>
      </c>
      <c r="V466" s="6">
        <f t="shared" si="115"/>
        <v>7</v>
      </c>
      <c r="W466" s="6" t="str">
        <f t="shared" si="116"/>
        <v/>
      </c>
      <c r="X466" s="6" t="str">
        <f t="shared" si="117"/>
        <v/>
      </c>
      <c r="Y466" s="6" t="str">
        <f t="shared" si="118"/>
        <v>(</v>
      </c>
      <c r="Z466" s="6" t="str" cm="1">
        <f t="array" ref="Z466">_xlfn.IFS(OR(AND(F466=2,G466=7,J466&lt;&gt;""),AND(F466=5,G466=9,H466&gt;=1,I466=8,J466=""),AND(F466=5,G466=9,I466="",J466&lt;&gt;"")),"♭",AND(G466=7,K466="+"),"♯",TRUE,"")</f>
        <v>♭</v>
      </c>
      <c r="AA466" s="6" t="str">
        <f t="shared" si="119"/>
        <v/>
      </c>
      <c r="AC466" s="6">
        <f t="shared" ref="AC466:AC529" si="121">IF(AND(F466=5,G466=9,I466="",J466&lt;&gt;""),9,"")</f>
        <v>9</v>
      </c>
      <c r="AD466" s="6" t="str">
        <f t="shared" si="107"/>
        <v>)</v>
      </c>
      <c r="AE466" s="6" t="str">
        <f t="shared" si="120"/>
        <v/>
      </c>
      <c r="AF466" s="6" t="str" cm="1">
        <f t="array" aca="1" ref="AF466" ca="1">IF(AE466="/",INDEX(INDIRECT(C466&amp;IF(J466="","_dur","_moll")),F466+H466*2+IF(AND(G466=7,H466=2,K466="+"),-2),IF(E466="",1,E466)+IF(AND(G466=7,H466=2,K466="+"),2)),"")</f>
        <v/>
      </c>
      <c r="AL466" s="7" t="str" cm="1">
        <f t="array" aca="1" ref="AL466" ca="1">_xlfn.IFS(M466="x","",AK466&lt;&gt;"",AK466,TRUE,_xlfn.TEXTJOIN("",TRUE,Q466:AJ466))</f>
        <v/>
      </c>
    </row>
    <row r="467" spans="1:38" ht="16.5" customHeight="1" x14ac:dyDescent="0.4">
      <c r="A467" s="6">
        <v>0</v>
      </c>
      <c r="C467" s="7" t="str">
        <f t="shared" ca="1" si="108"/>
        <v>C</v>
      </c>
      <c r="D467" s="7" t="str">
        <f t="shared" si="109"/>
        <v>dur</v>
      </c>
      <c r="E467" s="6">
        <v>4</v>
      </c>
      <c r="F467" s="6">
        <v>5</v>
      </c>
      <c r="G467" s="6">
        <v>9</v>
      </c>
      <c r="J467" s="6">
        <v>0</v>
      </c>
      <c r="P467" s="7" t="str">
        <f t="shared" si="110"/>
        <v>4590</v>
      </c>
      <c r="Q467" s="6" t="str" cm="1">
        <f t="array" aca="1" ref="Q467" ca="1">INDEX(INDIRECT(C467&amp;IF(J467="","_dur","_moll")),F467+IF(I467=8,2),IF(E467="",1,E467))</f>
        <v>C</v>
      </c>
      <c r="R467" s="6" t="str">
        <f t="shared" si="111"/>
        <v/>
      </c>
      <c r="S467" s="6" t="str">
        <f t="shared" si="112"/>
        <v/>
      </c>
      <c r="T467" s="6" t="str">
        <f t="shared" si="113"/>
        <v/>
      </c>
      <c r="U467" s="6" t="str">
        <f t="shared" si="114"/>
        <v/>
      </c>
      <c r="V467" s="6">
        <f t="shared" si="115"/>
        <v>7</v>
      </c>
      <c r="W467" s="6" t="str">
        <f t="shared" si="116"/>
        <v/>
      </c>
      <c r="X467" s="6" t="str">
        <f t="shared" si="117"/>
        <v/>
      </c>
      <c r="Y467" s="6" t="str">
        <f t="shared" si="118"/>
        <v>(</v>
      </c>
      <c r="Z467" s="6" t="str" cm="1">
        <f t="array" ref="Z467">_xlfn.IFS(OR(AND(F467=2,G467=7,J467&lt;&gt;""),AND(F467=5,G467=9,H467&gt;=1,I467=8,J467=""),AND(F467=5,G467=9,I467="",J467&lt;&gt;"")),"♭",AND(G467=7,K467="+"),"♯",TRUE,"")</f>
        <v>♭</v>
      </c>
      <c r="AA467" s="6" t="str">
        <f t="shared" si="119"/>
        <v/>
      </c>
      <c r="AC467" s="6">
        <f t="shared" si="121"/>
        <v>9</v>
      </c>
      <c r="AD467" s="6" t="str">
        <f t="shared" si="107"/>
        <v>)</v>
      </c>
      <c r="AE467" s="6" t="str">
        <f t="shared" si="120"/>
        <v/>
      </c>
      <c r="AF467" s="6" t="str" cm="1">
        <f t="array" aca="1" ref="AF467" ca="1">IF(AE467="/",INDEX(INDIRECT(C467&amp;IF(J467="","_dur","_moll")),F467+H467*2+IF(AND(G467=7,H467=2,K467="+"),-2),IF(E467="",1,E467)+IF(AND(G467=7,H467=2,K467="+"),2)),"")</f>
        <v/>
      </c>
      <c r="AL467" s="7" t="str" cm="1">
        <f t="array" aca="1" ref="AL467" ca="1">_xlfn.IFS(M467="x","",AK467&lt;&gt;"",AK467,TRUE,_xlfn.TEXTJOIN("",TRUE,Q467:AJ467))</f>
        <v>C7(♭9)</v>
      </c>
    </row>
    <row r="468" spans="1:38" ht="16.5" customHeight="1" x14ac:dyDescent="0.4">
      <c r="A468" s="6">
        <v>0</v>
      </c>
      <c r="C468" s="7" t="str">
        <f t="shared" ca="1" si="108"/>
        <v>C</v>
      </c>
      <c r="D468" s="7" t="str">
        <f t="shared" si="109"/>
        <v>dur</v>
      </c>
      <c r="E468" s="6">
        <v>5</v>
      </c>
      <c r="F468" s="6">
        <v>5</v>
      </c>
      <c r="G468" s="6">
        <v>9</v>
      </c>
      <c r="J468" s="6">
        <v>0</v>
      </c>
      <c r="P468" s="7" t="str">
        <f t="shared" si="110"/>
        <v>5590</v>
      </c>
      <c r="Q468" s="6" t="str" cm="1">
        <f t="array" aca="1" ref="Q468" ca="1">INDEX(INDIRECT(C468&amp;IF(J468="","_dur","_moll")),F468+IF(I468=8,2),IF(E468="",1,E468))</f>
        <v>D</v>
      </c>
      <c r="R468" s="6" t="str">
        <f t="shared" si="111"/>
        <v/>
      </c>
      <c r="S468" s="6" t="str">
        <f t="shared" si="112"/>
        <v/>
      </c>
      <c r="T468" s="6" t="str">
        <f t="shared" si="113"/>
        <v/>
      </c>
      <c r="U468" s="6" t="str">
        <f t="shared" si="114"/>
        <v/>
      </c>
      <c r="V468" s="6">
        <f t="shared" si="115"/>
        <v>7</v>
      </c>
      <c r="W468" s="6" t="str">
        <f t="shared" si="116"/>
        <v/>
      </c>
      <c r="X468" s="6" t="str">
        <f t="shared" si="117"/>
        <v/>
      </c>
      <c r="Y468" s="6" t="str">
        <f t="shared" si="118"/>
        <v>(</v>
      </c>
      <c r="Z468" s="6" t="str" cm="1">
        <f t="array" ref="Z468">_xlfn.IFS(OR(AND(F468=2,G468=7,J468&lt;&gt;""),AND(F468=5,G468=9,H468&gt;=1,I468=8,J468=""),AND(F468=5,G468=9,I468="",J468&lt;&gt;"")),"♭",AND(G468=7,K468="+"),"♯",TRUE,"")</f>
        <v>♭</v>
      </c>
      <c r="AA468" s="6" t="str">
        <f t="shared" si="119"/>
        <v/>
      </c>
      <c r="AC468" s="6">
        <f t="shared" si="121"/>
        <v>9</v>
      </c>
      <c r="AD468" s="6" t="str">
        <f t="shared" si="107"/>
        <v>)</v>
      </c>
      <c r="AE468" s="6" t="str">
        <f t="shared" si="120"/>
        <v/>
      </c>
      <c r="AF468" s="6" t="str" cm="1">
        <f t="array" aca="1" ref="AF468" ca="1">IF(AE468="/",INDEX(INDIRECT(C468&amp;IF(J468="","_dur","_moll")),F468+H468*2+IF(AND(G468=7,H468=2,K468="+"),-2),IF(E468="",1,E468)+IF(AND(G468=7,H468=2,K468="+"),2)),"")</f>
        <v/>
      </c>
      <c r="AL468" s="7" t="str" cm="1">
        <f t="array" aca="1" ref="AL468" ca="1">_xlfn.IFS(M468="x","",AK468&lt;&gt;"",AK468,TRUE,_xlfn.TEXTJOIN("",TRUE,Q468:AJ468))</f>
        <v>D7(♭9)</v>
      </c>
    </row>
    <row r="469" spans="1:38" ht="16.5" customHeight="1" x14ac:dyDescent="0.4">
      <c r="A469" s="6">
        <v>0</v>
      </c>
      <c r="C469" s="7" t="str">
        <f t="shared" ca="1" si="108"/>
        <v>C</v>
      </c>
      <c r="D469" s="7" t="str">
        <f t="shared" si="109"/>
        <v>dur</v>
      </c>
      <c r="E469" s="6">
        <v>6</v>
      </c>
      <c r="F469" s="6">
        <v>5</v>
      </c>
      <c r="G469" s="6">
        <v>9</v>
      </c>
      <c r="J469" s="6">
        <v>0</v>
      </c>
      <c r="M469" s="6" t="s">
        <v>49</v>
      </c>
      <c r="P469" s="7" t="str">
        <f t="shared" si="110"/>
        <v/>
      </c>
      <c r="Q469" s="6" t="str" cm="1">
        <f t="array" aca="1" ref="Q469" ca="1">INDEX(INDIRECT(C469&amp;IF(J469="","_dur","_moll")),F469+IF(I469=8,2),IF(E469="",1,E469))</f>
        <v>E♭</v>
      </c>
      <c r="R469" s="6" t="str">
        <f t="shared" si="111"/>
        <v/>
      </c>
      <c r="S469" s="6" t="str">
        <f t="shared" si="112"/>
        <v/>
      </c>
      <c r="T469" s="6" t="str">
        <f t="shared" si="113"/>
        <v/>
      </c>
      <c r="U469" s="6" t="str">
        <f t="shared" si="114"/>
        <v/>
      </c>
      <c r="V469" s="6">
        <f t="shared" si="115"/>
        <v>7</v>
      </c>
      <c r="W469" s="6" t="str">
        <f t="shared" si="116"/>
        <v/>
      </c>
      <c r="X469" s="6" t="str">
        <f t="shared" si="117"/>
        <v/>
      </c>
      <c r="Y469" s="6" t="str">
        <f t="shared" si="118"/>
        <v>(</v>
      </c>
      <c r="Z469" s="6" t="str" cm="1">
        <f t="array" ref="Z469">_xlfn.IFS(OR(AND(F469=2,G469=7,J469&lt;&gt;""),AND(F469=5,G469=9,H469&gt;=1,I469=8,J469=""),AND(F469=5,G469=9,I469="",J469&lt;&gt;"")),"♭",AND(G469=7,K469="+"),"♯",TRUE,"")</f>
        <v>♭</v>
      </c>
      <c r="AA469" s="6" t="str">
        <f t="shared" si="119"/>
        <v/>
      </c>
      <c r="AC469" s="6">
        <f t="shared" si="121"/>
        <v>9</v>
      </c>
      <c r="AD469" s="6" t="str">
        <f t="shared" si="107"/>
        <v>)</v>
      </c>
      <c r="AE469" s="6" t="str">
        <f t="shared" si="120"/>
        <v/>
      </c>
      <c r="AF469" s="6" t="str" cm="1">
        <f t="array" aca="1" ref="AF469" ca="1">IF(AE469="/",INDEX(INDIRECT(C469&amp;IF(J469="","_dur","_moll")),F469+H469*2+IF(AND(G469=7,H469=2,K469="+"),-2),IF(E469="",1,E469)+IF(AND(G469=7,H469=2,K469="+"),2)),"")</f>
        <v/>
      </c>
      <c r="AL469" s="7" t="str" cm="1">
        <f t="array" aca="1" ref="AL469" ca="1">_xlfn.IFS(M469="x","",AK469&lt;&gt;"",AK469,TRUE,_xlfn.TEXTJOIN("",TRUE,Q469:AJ469))</f>
        <v/>
      </c>
    </row>
    <row r="470" spans="1:38" ht="16.5" customHeight="1" x14ac:dyDescent="0.4">
      <c r="A470" s="6">
        <v>0</v>
      </c>
      <c r="C470" s="7" t="str">
        <f t="shared" ca="1" si="108"/>
        <v>C</v>
      </c>
      <c r="D470" s="7" t="str">
        <f t="shared" si="109"/>
        <v>dur</v>
      </c>
      <c r="E470" s="6">
        <v>7</v>
      </c>
      <c r="F470" s="6">
        <v>5</v>
      </c>
      <c r="G470" s="6">
        <v>9</v>
      </c>
      <c r="J470" s="6">
        <v>0</v>
      </c>
      <c r="M470" s="6" t="s">
        <v>49</v>
      </c>
      <c r="P470" s="7" t="str">
        <f t="shared" si="110"/>
        <v/>
      </c>
      <c r="Q470" s="6" t="e" cm="1">
        <f t="array" aca="1" ref="Q470" ca="1">INDEX(INDIRECT(C470&amp;IF(J470="","_dur","_moll")),F470+IF(I470=8,2),IF(E470="",1,E470))</f>
        <v>#REF!</v>
      </c>
      <c r="R470" s="6" t="str">
        <f t="shared" si="111"/>
        <v/>
      </c>
      <c r="S470" s="6" t="str">
        <f t="shared" si="112"/>
        <v/>
      </c>
      <c r="T470" s="6" t="str">
        <f t="shared" si="113"/>
        <v/>
      </c>
      <c r="U470" s="6" t="str">
        <f t="shared" si="114"/>
        <v/>
      </c>
      <c r="V470" s="6">
        <f t="shared" si="115"/>
        <v>7</v>
      </c>
      <c r="W470" s="6" t="str">
        <f t="shared" si="116"/>
        <v/>
      </c>
      <c r="X470" s="6" t="str">
        <f t="shared" si="117"/>
        <v/>
      </c>
      <c r="Y470" s="6" t="str">
        <f t="shared" si="118"/>
        <v>(</v>
      </c>
      <c r="Z470" s="6" t="str" cm="1">
        <f t="array" ref="Z470">_xlfn.IFS(OR(AND(F470=2,G470=7,J470&lt;&gt;""),AND(F470=5,G470=9,H470&gt;=1,I470=8,J470=""),AND(F470=5,G470=9,I470="",J470&lt;&gt;"")),"♭",AND(G470=7,K470="+"),"♯",TRUE,"")</f>
        <v>♭</v>
      </c>
      <c r="AA470" s="6" t="str">
        <f t="shared" si="119"/>
        <v/>
      </c>
      <c r="AC470" s="6">
        <f t="shared" si="121"/>
        <v>9</v>
      </c>
      <c r="AD470" s="6" t="str">
        <f t="shared" si="107"/>
        <v>)</v>
      </c>
      <c r="AE470" s="6" t="str">
        <f t="shared" si="120"/>
        <v/>
      </c>
      <c r="AF470" s="6" t="str" cm="1">
        <f t="array" aca="1" ref="AF470" ca="1">IF(AE470="/",INDEX(INDIRECT(C470&amp;IF(J470="","_dur","_moll")),F470+H470*2+IF(AND(G470=7,H470=2,K470="+"),-2),IF(E470="",1,E470)+IF(AND(G470=7,H470=2,K470="+"),2)),"")</f>
        <v/>
      </c>
      <c r="AL470" s="7" t="str" cm="1">
        <f t="array" aca="1" ref="AL470" ca="1">_xlfn.IFS(M470="x","",AK470&lt;&gt;"",AK470,TRUE,_xlfn.TEXTJOIN("",TRUE,Q470:AJ470))</f>
        <v/>
      </c>
    </row>
    <row r="471" spans="1:38" ht="16.5" customHeight="1" x14ac:dyDescent="0.4">
      <c r="A471" s="6">
        <v>0</v>
      </c>
      <c r="C471" s="7" t="str">
        <f t="shared" ca="1" si="108"/>
        <v>C</v>
      </c>
      <c r="D471" s="7" t="str">
        <f t="shared" si="109"/>
        <v>dur</v>
      </c>
      <c r="E471" s="6">
        <v>1</v>
      </c>
      <c r="F471" s="6">
        <v>5</v>
      </c>
      <c r="G471" s="6">
        <v>9</v>
      </c>
      <c r="H471" s="6">
        <v>1</v>
      </c>
      <c r="J471" s="6">
        <v>0</v>
      </c>
      <c r="M471" s="6" t="s">
        <v>49</v>
      </c>
      <c r="P471" s="7" t="str">
        <f t="shared" si="110"/>
        <v/>
      </c>
      <c r="Q471" s="6" t="str" cm="1">
        <f t="array" aca="1" ref="Q471" ca="1">INDEX(INDIRECT(C471&amp;IF(J471="","_dur","_moll")),F471+IF(I471=8,2),IF(E471="",1,E471))</f>
        <v>G</v>
      </c>
      <c r="R471" s="6" t="str">
        <f t="shared" si="111"/>
        <v/>
      </c>
      <c r="S471" s="6" t="str">
        <f t="shared" si="112"/>
        <v/>
      </c>
      <c r="T471" s="6" t="str">
        <f t="shared" si="113"/>
        <v/>
      </c>
      <c r="U471" s="6" t="str">
        <f t="shared" si="114"/>
        <v/>
      </c>
      <c r="V471" s="6">
        <f t="shared" si="115"/>
        <v>7</v>
      </c>
      <c r="W471" s="6" t="str">
        <f t="shared" si="116"/>
        <v/>
      </c>
      <c r="X471" s="6" t="str">
        <f t="shared" si="117"/>
        <v/>
      </c>
      <c r="Y471" s="6" t="str">
        <f t="shared" si="118"/>
        <v>(</v>
      </c>
      <c r="Z471" s="6" t="str" cm="1">
        <f t="array" ref="Z471">_xlfn.IFS(OR(AND(F471=2,G471=7,J471&lt;&gt;""),AND(F471=5,G471=9,H471&gt;=1,I471=8,J471=""),AND(F471=5,G471=9,I471="",J471&lt;&gt;"")),"♭",AND(G471=7,K471="+"),"♯",TRUE,"")</f>
        <v>♭</v>
      </c>
      <c r="AA471" s="6" t="str">
        <f t="shared" si="119"/>
        <v/>
      </c>
      <c r="AC471" s="6">
        <f t="shared" si="121"/>
        <v>9</v>
      </c>
      <c r="AD471" s="6" t="str">
        <f t="shared" si="107"/>
        <v>)</v>
      </c>
      <c r="AE471" s="6" t="str">
        <f t="shared" si="120"/>
        <v>/</v>
      </c>
      <c r="AF471" s="6" t="str" cm="1">
        <f t="array" aca="1" ref="AF471" ca="1">IF(AE471="/",INDEX(INDIRECT(C471&amp;IF(J471="","_dur","_moll")),F471+H471*2+IF(AND(G471=7,H471=2,K471="+"),-2),IF(E471="",1,E471)+IF(AND(G471=7,H471=2,K471="+"),2)),"")</f>
        <v>B</v>
      </c>
      <c r="AL471" s="7" t="str" cm="1">
        <f t="array" aca="1" ref="AL471" ca="1">_xlfn.IFS(M471="x","",AK471&lt;&gt;"",AK471,TRUE,_xlfn.TEXTJOIN("",TRUE,Q471:AJ471))</f>
        <v/>
      </c>
    </row>
    <row r="472" spans="1:38" ht="16.5" customHeight="1" x14ac:dyDescent="0.4">
      <c r="A472" s="6">
        <v>0</v>
      </c>
      <c r="C472" s="7" t="str">
        <f t="shared" ca="1" si="108"/>
        <v>C</v>
      </c>
      <c r="D472" s="7" t="str">
        <f t="shared" si="109"/>
        <v>dur</v>
      </c>
      <c r="E472" s="6">
        <v>2</v>
      </c>
      <c r="F472" s="6">
        <v>5</v>
      </c>
      <c r="G472" s="6">
        <v>9</v>
      </c>
      <c r="H472" s="6">
        <v>1</v>
      </c>
      <c r="J472" s="6">
        <v>0</v>
      </c>
      <c r="M472" s="6" t="s">
        <v>49</v>
      </c>
      <c r="P472" s="7" t="str">
        <f t="shared" si="110"/>
        <v/>
      </c>
      <c r="Q472" s="6" cm="1">
        <f t="array" aca="1" ref="Q472" ca="1">INDEX(INDIRECT(C472&amp;IF(J472="","_dur","_moll")),F472+IF(I472=8,2),IF(E472="",1,E472))</f>
        <v>0</v>
      </c>
      <c r="R472" s="6" t="str">
        <f t="shared" si="111"/>
        <v/>
      </c>
      <c r="S472" s="6" t="str">
        <f t="shared" si="112"/>
        <v/>
      </c>
      <c r="T472" s="6" t="str">
        <f t="shared" si="113"/>
        <v/>
      </c>
      <c r="U472" s="6" t="str">
        <f t="shared" si="114"/>
        <v/>
      </c>
      <c r="V472" s="6">
        <f t="shared" si="115"/>
        <v>7</v>
      </c>
      <c r="W472" s="6" t="str">
        <f t="shared" si="116"/>
        <v/>
      </c>
      <c r="X472" s="6" t="str">
        <f t="shared" si="117"/>
        <v/>
      </c>
      <c r="Y472" s="6" t="str">
        <f t="shared" si="118"/>
        <v>(</v>
      </c>
      <c r="Z472" s="6" t="str" cm="1">
        <f t="array" ref="Z472">_xlfn.IFS(OR(AND(F472=2,G472=7,J472&lt;&gt;""),AND(F472=5,G472=9,H472&gt;=1,I472=8,J472=""),AND(F472=5,G472=9,I472="",J472&lt;&gt;"")),"♭",AND(G472=7,K472="+"),"♯",TRUE,"")</f>
        <v>♭</v>
      </c>
      <c r="AA472" s="6" t="str">
        <f t="shared" si="119"/>
        <v/>
      </c>
      <c r="AC472" s="6">
        <f t="shared" si="121"/>
        <v>9</v>
      </c>
      <c r="AD472" s="6" t="str">
        <f t="shared" si="107"/>
        <v>)</v>
      </c>
      <c r="AE472" s="6" t="str">
        <f t="shared" si="120"/>
        <v>/</v>
      </c>
      <c r="AF472" s="6" cm="1">
        <f t="array" aca="1" ref="AF472" ca="1">IF(AE472="/",INDEX(INDIRECT(C472&amp;IF(J472="","_dur","_moll")),F472+H472*2+IF(AND(G472=7,H472=2,K472="+"),-2),IF(E472="",1,E472)+IF(AND(G472=7,H472=2,K472="+"),2)),"")</f>
        <v>0</v>
      </c>
      <c r="AL472" s="7" t="str" cm="1">
        <f t="array" aca="1" ref="AL472" ca="1">_xlfn.IFS(M472="x","",AK472&lt;&gt;"",AK472,TRUE,_xlfn.TEXTJOIN("",TRUE,Q472:AJ472))</f>
        <v/>
      </c>
    </row>
    <row r="473" spans="1:38" ht="16.5" customHeight="1" x14ac:dyDescent="0.4">
      <c r="A473" s="6">
        <v>0</v>
      </c>
      <c r="C473" s="7" t="str">
        <f t="shared" ca="1" si="108"/>
        <v>C</v>
      </c>
      <c r="D473" s="7" t="str">
        <f t="shared" si="109"/>
        <v>dur</v>
      </c>
      <c r="E473" s="6">
        <v>3</v>
      </c>
      <c r="F473" s="6">
        <v>5</v>
      </c>
      <c r="G473" s="6">
        <v>9</v>
      </c>
      <c r="H473" s="6">
        <v>1</v>
      </c>
      <c r="J473" s="6">
        <v>0</v>
      </c>
      <c r="M473" s="6" t="s">
        <v>49</v>
      </c>
      <c r="P473" s="7" t="str">
        <f t="shared" si="110"/>
        <v/>
      </c>
      <c r="Q473" s="6" cm="1">
        <f t="array" aca="1" ref="Q473" ca="1">INDEX(INDIRECT(C473&amp;IF(J473="","_dur","_moll")),F473+IF(I473=8,2),IF(E473="",1,E473))</f>
        <v>0</v>
      </c>
      <c r="R473" s="6" t="str">
        <f t="shared" si="111"/>
        <v/>
      </c>
      <c r="S473" s="6" t="str">
        <f t="shared" si="112"/>
        <v/>
      </c>
      <c r="T473" s="6" t="str">
        <f t="shared" si="113"/>
        <v/>
      </c>
      <c r="U473" s="6" t="str">
        <f t="shared" si="114"/>
        <v/>
      </c>
      <c r="V473" s="6">
        <f t="shared" si="115"/>
        <v>7</v>
      </c>
      <c r="W473" s="6" t="str">
        <f t="shared" si="116"/>
        <v/>
      </c>
      <c r="X473" s="6" t="str">
        <f t="shared" si="117"/>
        <v/>
      </c>
      <c r="Y473" s="6" t="str">
        <f t="shared" si="118"/>
        <v>(</v>
      </c>
      <c r="Z473" s="6" t="str" cm="1">
        <f t="array" ref="Z473">_xlfn.IFS(OR(AND(F473=2,G473=7,J473&lt;&gt;""),AND(F473=5,G473=9,H473&gt;=1,I473=8,J473=""),AND(F473=5,G473=9,I473="",J473&lt;&gt;"")),"♭",AND(G473=7,K473="+"),"♯",TRUE,"")</f>
        <v>♭</v>
      </c>
      <c r="AA473" s="6" t="str">
        <f t="shared" si="119"/>
        <v/>
      </c>
      <c r="AC473" s="6">
        <f t="shared" si="121"/>
        <v>9</v>
      </c>
      <c r="AD473" s="6" t="str">
        <f t="shared" si="107"/>
        <v>)</v>
      </c>
      <c r="AE473" s="6" t="str">
        <f t="shared" si="120"/>
        <v>/</v>
      </c>
      <c r="AF473" s="6" cm="1">
        <f t="array" aca="1" ref="AF473" ca="1">IF(AE473="/",INDEX(INDIRECT(C473&amp;IF(J473="","_dur","_moll")),F473+H473*2+IF(AND(G473=7,H473=2,K473="+"),-2),IF(E473="",1,E473)+IF(AND(G473=7,H473=2,K473="+"),2)),"")</f>
        <v>0</v>
      </c>
      <c r="AL473" s="7" t="str" cm="1">
        <f t="array" aca="1" ref="AL473" ca="1">_xlfn.IFS(M473="x","",AK473&lt;&gt;"",AK473,TRUE,_xlfn.TEXTJOIN("",TRUE,Q473:AJ473))</f>
        <v/>
      </c>
    </row>
    <row r="474" spans="1:38" ht="16.5" customHeight="1" x14ac:dyDescent="0.4">
      <c r="A474" s="6">
        <v>0</v>
      </c>
      <c r="C474" s="7" t="str">
        <f t="shared" ca="1" si="108"/>
        <v>C</v>
      </c>
      <c r="D474" s="7" t="str">
        <f t="shared" si="109"/>
        <v>dur</v>
      </c>
      <c r="E474" s="6">
        <v>4</v>
      </c>
      <c r="F474" s="6">
        <v>5</v>
      </c>
      <c r="G474" s="6">
        <v>9</v>
      </c>
      <c r="H474" s="6">
        <v>1</v>
      </c>
      <c r="J474" s="6">
        <v>0</v>
      </c>
      <c r="M474" s="6" t="s">
        <v>49</v>
      </c>
      <c r="P474" s="7" t="str">
        <f t="shared" si="110"/>
        <v/>
      </c>
      <c r="Q474" s="6" t="str" cm="1">
        <f t="array" aca="1" ref="Q474" ca="1">INDEX(INDIRECT(C474&amp;IF(J474="","_dur","_moll")),F474+IF(I474=8,2),IF(E474="",1,E474))</f>
        <v>C</v>
      </c>
      <c r="R474" s="6" t="str">
        <f t="shared" si="111"/>
        <v/>
      </c>
      <c r="S474" s="6" t="str">
        <f t="shared" si="112"/>
        <v/>
      </c>
      <c r="T474" s="6" t="str">
        <f t="shared" si="113"/>
        <v/>
      </c>
      <c r="U474" s="6" t="str">
        <f t="shared" si="114"/>
        <v/>
      </c>
      <c r="V474" s="6">
        <f t="shared" si="115"/>
        <v>7</v>
      </c>
      <c r="W474" s="6" t="str">
        <f t="shared" si="116"/>
        <v/>
      </c>
      <c r="X474" s="6" t="str">
        <f t="shared" si="117"/>
        <v/>
      </c>
      <c r="Y474" s="6" t="str">
        <f t="shared" si="118"/>
        <v>(</v>
      </c>
      <c r="Z474" s="6" t="str" cm="1">
        <f t="array" ref="Z474">_xlfn.IFS(OR(AND(F474=2,G474=7,J474&lt;&gt;""),AND(F474=5,G474=9,H474&gt;=1,I474=8,J474=""),AND(F474=5,G474=9,I474="",J474&lt;&gt;"")),"♭",AND(G474=7,K474="+"),"♯",TRUE,"")</f>
        <v>♭</v>
      </c>
      <c r="AA474" s="6" t="str">
        <f t="shared" si="119"/>
        <v/>
      </c>
      <c r="AC474" s="6">
        <f t="shared" si="121"/>
        <v>9</v>
      </c>
      <c r="AD474" s="6" t="str">
        <f t="shared" si="107"/>
        <v>)</v>
      </c>
      <c r="AE474" s="6" t="str">
        <f t="shared" si="120"/>
        <v>/</v>
      </c>
      <c r="AF474" s="6" t="str" cm="1">
        <f t="array" aca="1" ref="AF474" ca="1">IF(AE474="/",INDEX(INDIRECT(C474&amp;IF(J474="","_dur","_moll")),F474+H474*2+IF(AND(G474=7,H474=2,K474="+"),-2),IF(E474="",1,E474)+IF(AND(G474=7,H474=2,K474="+"),2)),"")</f>
        <v>E</v>
      </c>
      <c r="AL474" s="7" t="str" cm="1">
        <f t="array" aca="1" ref="AL474" ca="1">_xlfn.IFS(M474="x","",AK474&lt;&gt;"",AK474,TRUE,_xlfn.TEXTJOIN("",TRUE,Q474:AJ474))</f>
        <v/>
      </c>
    </row>
    <row r="475" spans="1:38" ht="16.5" customHeight="1" x14ac:dyDescent="0.4">
      <c r="A475" s="6">
        <v>0</v>
      </c>
      <c r="C475" s="7" t="str">
        <f t="shared" ca="1" si="108"/>
        <v>C</v>
      </c>
      <c r="D475" s="7" t="str">
        <f t="shared" si="109"/>
        <v>dur</v>
      </c>
      <c r="E475" s="6">
        <v>5</v>
      </c>
      <c r="F475" s="6">
        <v>5</v>
      </c>
      <c r="G475" s="6">
        <v>9</v>
      </c>
      <c r="H475" s="6">
        <v>1</v>
      </c>
      <c r="J475" s="6">
        <v>0</v>
      </c>
      <c r="M475" s="6" t="s">
        <v>49</v>
      </c>
      <c r="P475" s="7" t="str">
        <f t="shared" si="110"/>
        <v/>
      </c>
      <c r="Q475" s="6" t="str" cm="1">
        <f t="array" aca="1" ref="Q475" ca="1">INDEX(INDIRECT(C475&amp;IF(J475="","_dur","_moll")),F475+IF(I475=8,2),IF(E475="",1,E475))</f>
        <v>D</v>
      </c>
      <c r="R475" s="6" t="str">
        <f t="shared" si="111"/>
        <v/>
      </c>
      <c r="S475" s="6" t="str">
        <f t="shared" si="112"/>
        <v/>
      </c>
      <c r="T475" s="6" t="str">
        <f t="shared" si="113"/>
        <v/>
      </c>
      <c r="U475" s="6" t="str">
        <f t="shared" si="114"/>
        <v/>
      </c>
      <c r="V475" s="6">
        <f t="shared" si="115"/>
        <v>7</v>
      </c>
      <c r="W475" s="6" t="str">
        <f t="shared" si="116"/>
        <v/>
      </c>
      <c r="X475" s="6" t="str">
        <f t="shared" si="117"/>
        <v/>
      </c>
      <c r="Y475" s="6" t="str">
        <f t="shared" si="118"/>
        <v>(</v>
      </c>
      <c r="Z475" s="6" t="str" cm="1">
        <f t="array" ref="Z475">_xlfn.IFS(OR(AND(F475=2,G475=7,J475&lt;&gt;""),AND(F475=5,G475=9,H475&gt;=1,I475=8,J475=""),AND(F475=5,G475=9,I475="",J475&lt;&gt;"")),"♭",AND(G475=7,K475="+"),"♯",TRUE,"")</f>
        <v>♭</v>
      </c>
      <c r="AA475" s="6" t="str">
        <f t="shared" si="119"/>
        <v/>
      </c>
      <c r="AC475" s="6">
        <f t="shared" si="121"/>
        <v>9</v>
      </c>
      <c r="AD475" s="6" t="str">
        <f t="shared" si="107"/>
        <v>)</v>
      </c>
      <c r="AE475" s="6" t="str">
        <f t="shared" si="120"/>
        <v>/</v>
      </c>
      <c r="AF475" s="6" t="str" cm="1">
        <f t="array" aca="1" ref="AF475" ca="1">IF(AE475="/",INDEX(INDIRECT(C475&amp;IF(J475="","_dur","_moll")),F475+H475*2+IF(AND(G475=7,H475=2,K475="+"),-2),IF(E475="",1,E475)+IF(AND(G475=7,H475=2,K475="+"),2)),"")</f>
        <v>F♯</v>
      </c>
      <c r="AL475" s="7" t="str" cm="1">
        <f t="array" aca="1" ref="AL475" ca="1">_xlfn.IFS(M475="x","",AK475&lt;&gt;"",AK475,TRUE,_xlfn.TEXTJOIN("",TRUE,Q475:AJ475))</f>
        <v/>
      </c>
    </row>
    <row r="476" spans="1:38" ht="16.5" customHeight="1" x14ac:dyDescent="0.4">
      <c r="A476" s="6">
        <v>0</v>
      </c>
      <c r="C476" s="7" t="str">
        <f t="shared" ca="1" si="108"/>
        <v>C</v>
      </c>
      <c r="D476" s="7" t="str">
        <f t="shared" si="109"/>
        <v>dur</v>
      </c>
      <c r="E476" s="6">
        <v>6</v>
      </c>
      <c r="F476" s="6">
        <v>5</v>
      </c>
      <c r="G476" s="6">
        <v>9</v>
      </c>
      <c r="H476" s="6">
        <v>1</v>
      </c>
      <c r="J476" s="6">
        <v>0</v>
      </c>
      <c r="M476" s="6" t="s">
        <v>49</v>
      </c>
      <c r="P476" s="7" t="str">
        <f t="shared" si="110"/>
        <v/>
      </c>
      <c r="Q476" s="6" t="str" cm="1">
        <f t="array" aca="1" ref="Q476" ca="1">INDEX(INDIRECT(C476&amp;IF(J476="","_dur","_moll")),F476+IF(I476=8,2),IF(E476="",1,E476))</f>
        <v>E♭</v>
      </c>
      <c r="R476" s="6" t="str">
        <f t="shared" si="111"/>
        <v/>
      </c>
      <c r="S476" s="6" t="str">
        <f t="shared" si="112"/>
        <v/>
      </c>
      <c r="T476" s="6" t="str">
        <f t="shared" si="113"/>
        <v/>
      </c>
      <c r="U476" s="6" t="str">
        <f t="shared" si="114"/>
        <v/>
      </c>
      <c r="V476" s="6">
        <f t="shared" si="115"/>
        <v>7</v>
      </c>
      <c r="W476" s="6" t="str">
        <f t="shared" si="116"/>
        <v/>
      </c>
      <c r="X476" s="6" t="str">
        <f t="shared" si="117"/>
        <v/>
      </c>
      <c r="Y476" s="6" t="str">
        <f t="shared" si="118"/>
        <v>(</v>
      </c>
      <c r="Z476" s="6" t="str" cm="1">
        <f t="array" ref="Z476">_xlfn.IFS(OR(AND(F476=2,G476=7,J476&lt;&gt;""),AND(F476=5,G476=9,H476&gt;=1,I476=8,J476=""),AND(F476=5,G476=9,I476="",J476&lt;&gt;"")),"♭",AND(G476=7,K476="+"),"♯",TRUE,"")</f>
        <v>♭</v>
      </c>
      <c r="AA476" s="6" t="str">
        <f t="shared" si="119"/>
        <v/>
      </c>
      <c r="AC476" s="6">
        <f t="shared" si="121"/>
        <v>9</v>
      </c>
      <c r="AD476" s="6" t="str">
        <f t="shared" si="107"/>
        <v>)</v>
      </c>
      <c r="AE476" s="6" t="str">
        <f t="shared" si="120"/>
        <v>/</v>
      </c>
      <c r="AF476" s="6" t="str" cm="1">
        <f t="array" aca="1" ref="AF476" ca="1">IF(AE476="/",INDEX(INDIRECT(C476&amp;IF(J476="","_dur","_moll")),F476+H476*2+IF(AND(G476=7,H476=2,K476="+"),-2),IF(E476="",1,E476)+IF(AND(G476=7,H476=2,K476="+"),2)),"")</f>
        <v>G</v>
      </c>
      <c r="AL476" s="7" t="str" cm="1">
        <f t="array" aca="1" ref="AL476" ca="1">_xlfn.IFS(M476="x","",AK476&lt;&gt;"",AK476,TRUE,_xlfn.TEXTJOIN("",TRUE,Q476:AJ476))</f>
        <v/>
      </c>
    </row>
    <row r="477" spans="1:38" ht="16.5" customHeight="1" x14ac:dyDescent="0.4">
      <c r="A477" s="6">
        <v>0</v>
      </c>
      <c r="C477" s="7" t="str">
        <f t="shared" ca="1" si="108"/>
        <v>C</v>
      </c>
      <c r="D477" s="7" t="str">
        <f t="shared" si="109"/>
        <v>dur</v>
      </c>
      <c r="E477" s="6">
        <v>7</v>
      </c>
      <c r="F477" s="6">
        <v>5</v>
      </c>
      <c r="G477" s="6">
        <v>9</v>
      </c>
      <c r="H477" s="6">
        <v>1</v>
      </c>
      <c r="J477" s="6">
        <v>0</v>
      </c>
      <c r="M477" s="6" t="s">
        <v>49</v>
      </c>
      <c r="P477" s="7" t="str">
        <f t="shared" si="110"/>
        <v/>
      </c>
      <c r="Q477" s="6" t="e" cm="1">
        <f t="array" aca="1" ref="Q477" ca="1">INDEX(INDIRECT(C477&amp;IF(J477="","_dur","_moll")),F477+IF(I477=8,2),IF(E477="",1,E477))</f>
        <v>#REF!</v>
      </c>
      <c r="R477" s="6" t="str">
        <f t="shared" si="111"/>
        <v/>
      </c>
      <c r="S477" s="6" t="str">
        <f t="shared" si="112"/>
        <v/>
      </c>
      <c r="T477" s="6" t="str">
        <f t="shared" si="113"/>
        <v/>
      </c>
      <c r="U477" s="6" t="str">
        <f t="shared" si="114"/>
        <v/>
      </c>
      <c r="V477" s="6">
        <f t="shared" si="115"/>
        <v>7</v>
      </c>
      <c r="W477" s="6" t="str">
        <f t="shared" si="116"/>
        <v/>
      </c>
      <c r="X477" s="6" t="str">
        <f t="shared" si="117"/>
        <v/>
      </c>
      <c r="Y477" s="6" t="str">
        <f t="shared" si="118"/>
        <v>(</v>
      </c>
      <c r="Z477" s="6" t="str" cm="1">
        <f t="array" ref="Z477">_xlfn.IFS(OR(AND(F477=2,G477=7,J477&lt;&gt;""),AND(F477=5,G477=9,H477&gt;=1,I477=8,J477=""),AND(F477=5,G477=9,I477="",J477&lt;&gt;"")),"♭",AND(G477=7,K477="+"),"♯",TRUE,"")</f>
        <v>♭</v>
      </c>
      <c r="AA477" s="6" t="str">
        <f t="shared" si="119"/>
        <v/>
      </c>
      <c r="AC477" s="6">
        <f t="shared" si="121"/>
        <v>9</v>
      </c>
      <c r="AD477" s="6" t="str">
        <f t="shared" si="107"/>
        <v>)</v>
      </c>
      <c r="AE477" s="6" t="str">
        <f t="shared" si="120"/>
        <v>/</v>
      </c>
      <c r="AF477" s="6" t="e" cm="1">
        <f t="array" aca="1" ref="AF477" ca="1">IF(AE477="/",INDEX(INDIRECT(C477&amp;IF(J477="","_dur","_moll")),F477+H477*2+IF(AND(G477=7,H477=2,K477="+"),-2),IF(E477="",1,E477)+IF(AND(G477=7,H477=2,K477="+"),2)),"")</f>
        <v>#REF!</v>
      </c>
      <c r="AL477" s="7" t="str" cm="1">
        <f t="array" aca="1" ref="AL477" ca="1">_xlfn.IFS(M477="x","",AK477&lt;&gt;"",AK477,TRUE,_xlfn.TEXTJOIN("",TRUE,Q477:AJ477))</f>
        <v/>
      </c>
    </row>
    <row r="478" spans="1:38" ht="16.5" customHeight="1" x14ac:dyDescent="0.4">
      <c r="A478" s="6">
        <v>0</v>
      </c>
      <c r="C478" s="7" t="str">
        <f t="shared" ca="1" si="108"/>
        <v>C</v>
      </c>
      <c r="D478" s="7" t="str">
        <f t="shared" si="109"/>
        <v>dur</v>
      </c>
      <c r="E478" s="6">
        <v>1</v>
      </c>
      <c r="F478" s="6">
        <v>5</v>
      </c>
      <c r="G478" s="6">
        <v>9</v>
      </c>
      <c r="H478" s="6">
        <v>2</v>
      </c>
      <c r="J478" s="6">
        <v>0</v>
      </c>
      <c r="M478" s="6" t="s">
        <v>49</v>
      </c>
      <c r="P478" s="7" t="str">
        <f t="shared" si="110"/>
        <v/>
      </c>
      <c r="Q478" s="6" t="str" cm="1">
        <f t="array" aca="1" ref="Q478" ca="1">INDEX(INDIRECT(C478&amp;IF(J478="","_dur","_moll")),F478+IF(I478=8,2),IF(E478="",1,E478))</f>
        <v>G</v>
      </c>
      <c r="R478" s="6" t="str">
        <f t="shared" si="111"/>
        <v/>
      </c>
      <c r="S478" s="6" t="str">
        <f t="shared" si="112"/>
        <v/>
      </c>
      <c r="T478" s="6" t="str">
        <f t="shared" si="113"/>
        <v/>
      </c>
      <c r="U478" s="6" t="str">
        <f t="shared" si="114"/>
        <v/>
      </c>
      <c r="V478" s="6">
        <f t="shared" si="115"/>
        <v>7</v>
      </c>
      <c r="W478" s="6" t="str">
        <f t="shared" si="116"/>
        <v/>
      </c>
      <c r="X478" s="6" t="str">
        <f t="shared" si="117"/>
        <v/>
      </c>
      <c r="Y478" s="6" t="str">
        <f t="shared" si="118"/>
        <v>(</v>
      </c>
      <c r="Z478" s="6" t="str" cm="1">
        <f t="array" ref="Z478">_xlfn.IFS(OR(AND(F478=2,G478=7,J478&lt;&gt;""),AND(F478=5,G478=9,H478&gt;=1,I478=8,J478=""),AND(F478=5,G478=9,I478="",J478&lt;&gt;"")),"♭",AND(G478=7,K478="+"),"♯",TRUE,"")</f>
        <v>♭</v>
      </c>
      <c r="AA478" s="6" t="str">
        <f t="shared" si="119"/>
        <v/>
      </c>
      <c r="AC478" s="6">
        <f t="shared" si="121"/>
        <v>9</v>
      </c>
      <c r="AD478" s="6" t="str">
        <f t="shared" si="107"/>
        <v>)</v>
      </c>
      <c r="AE478" s="6" t="str">
        <f t="shared" si="120"/>
        <v>/</v>
      </c>
      <c r="AF478" s="6" t="str" cm="1">
        <f t="array" aca="1" ref="AF478" ca="1">IF(AE478="/",INDEX(INDIRECT(C478&amp;IF(J478="","_dur","_moll")),F478+H478*2+IF(AND(G478=7,H478=2,K478="+"),-2),IF(E478="",1,E478)+IF(AND(G478=7,H478=2,K478="+"),2)),"")</f>
        <v>D</v>
      </c>
      <c r="AL478" s="7" t="str" cm="1">
        <f t="array" aca="1" ref="AL478" ca="1">_xlfn.IFS(M478="x","",AK478&lt;&gt;"",AK478,TRUE,_xlfn.TEXTJOIN("",TRUE,Q478:AJ478))</f>
        <v/>
      </c>
    </row>
    <row r="479" spans="1:38" ht="16.5" customHeight="1" x14ac:dyDescent="0.4">
      <c r="A479" s="6">
        <v>0</v>
      </c>
      <c r="C479" s="7" t="str">
        <f t="shared" ca="1" si="108"/>
        <v>C</v>
      </c>
      <c r="D479" s="7" t="str">
        <f t="shared" si="109"/>
        <v>dur</v>
      </c>
      <c r="E479" s="6">
        <v>2</v>
      </c>
      <c r="F479" s="6">
        <v>5</v>
      </c>
      <c r="G479" s="6">
        <v>9</v>
      </c>
      <c r="H479" s="6">
        <v>2</v>
      </c>
      <c r="J479" s="6">
        <v>0</v>
      </c>
      <c r="M479" s="6" t="s">
        <v>49</v>
      </c>
      <c r="P479" s="7" t="str">
        <f t="shared" si="110"/>
        <v/>
      </c>
      <c r="Q479" s="6" cm="1">
        <f t="array" aca="1" ref="Q479" ca="1">INDEX(INDIRECT(C479&amp;IF(J479="","_dur","_moll")),F479+IF(I479=8,2),IF(E479="",1,E479))</f>
        <v>0</v>
      </c>
      <c r="R479" s="6" t="str">
        <f t="shared" si="111"/>
        <v/>
      </c>
      <c r="S479" s="6" t="str">
        <f t="shared" si="112"/>
        <v/>
      </c>
      <c r="T479" s="6" t="str">
        <f t="shared" si="113"/>
        <v/>
      </c>
      <c r="U479" s="6" t="str">
        <f t="shared" si="114"/>
        <v/>
      </c>
      <c r="V479" s="6">
        <f t="shared" si="115"/>
        <v>7</v>
      </c>
      <c r="W479" s="6" t="str">
        <f t="shared" si="116"/>
        <v/>
      </c>
      <c r="X479" s="6" t="str">
        <f t="shared" si="117"/>
        <v/>
      </c>
      <c r="Y479" s="6" t="str">
        <f t="shared" si="118"/>
        <v>(</v>
      </c>
      <c r="Z479" s="6" t="str" cm="1">
        <f t="array" ref="Z479">_xlfn.IFS(OR(AND(F479=2,G479=7,J479&lt;&gt;""),AND(F479=5,G479=9,H479&gt;=1,I479=8,J479=""),AND(F479=5,G479=9,I479="",J479&lt;&gt;"")),"♭",AND(G479=7,K479="+"),"♯",TRUE,"")</f>
        <v>♭</v>
      </c>
      <c r="AA479" s="6" t="str">
        <f t="shared" si="119"/>
        <v/>
      </c>
      <c r="AC479" s="6">
        <f t="shared" si="121"/>
        <v>9</v>
      </c>
      <c r="AD479" s="6" t="str">
        <f t="shared" si="107"/>
        <v>)</v>
      </c>
      <c r="AE479" s="6" t="str">
        <f t="shared" si="120"/>
        <v>/</v>
      </c>
      <c r="AF479" s="6" cm="1">
        <f t="array" aca="1" ref="AF479" ca="1">IF(AE479="/",INDEX(INDIRECT(C479&amp;IF(J479="","_dur","_moll")),F479+H479*2+IF(AND(G479=7,H479=2,K479="+"),-2),IF(E479="",1,E479)+IF(AND(G479=7,H479=2,K479="+"),2)),"")</f>
        <v>0</v>
      </c>
      <c r="AL479" s="7" t="str" cm="1">
        <f t="array" aca="1" ref="AL479" ca="1">_xlfn.IFS(M479="x","",AK479&lt;&gt;"",AK479,TRUE,_xlfn.TEXTJOIN("",TRUE,Q479:AJ479))</f>
        <v/>
      </c>
    </row>
    <row r="480" spans="1:38" ht="16.5" customHeight="1" x14ac:dyDescent="0.4">
      <c r="A480" s="6">
        <v>0</v>
      </c>
      <c r="C480" s="7" t="str">
        <f t="shared" ca="1" si="108"/>
        <v>C</v>
      </c>
      <c r="D480" s="7" t="str">
        <f t="shared" si="109"/>
        <v>dur</v>
      </c>
      <c r="E480" s="6">
        <v>3</v>
      </c>
      <c r="F480" s="6">
        <v>5</v>
      </c>
      <c r="G480" s="6">
        <v>9</v>
      </c>
      <c r="H480" s="6">
        <v>2</v>
      </c>
      <c r="J480" s="6">
        <v>0</v>
      </c>
      <c r="M480" s="6" t="s">
        <v>49</v>
      </c>
      <c r="P480" s="7" t="str">
        <f t="shared" si="110"/>
        <v/>
      </c>
      <c r="Q480" s="6" cm="1">
        <f t="array" aca="1" ref="Q480" ca="1">INDEX(INDIRECT(C480&amp;IF(J480="","_dur","_moll")),F480+IF(I480=8,2),IF(E480="",1,E480))</f>
        <v>0</v>
      </c>
      <c r="R480" s="6" t="str">
        <f t="shared" si="111"/>
        <v/>
      </c>
      <c r="S480" s="6" t="str">
        <f t="shared" si="112"/>
        <v/>
      </c>
      <c r="T480" s="6" t="str">
        <f t="shared" si="113"/>
        <v/>
      </c>
      <c r="U480" s="6" t="str">
        <f t="shared" si="114"/>
        <v/>
      </c>
      <c r="V480" s="6">
        <f t="shared" si="115"/>
        <v>7</v>
      </c>
      <c r="W480" s="6" t="str">
        <f t="shared" si="116"/>
        <v/>
      </c>
      <c r="X480" s="6" t="str">
        <f t="shared" si="117"/>
        <v/>
      </c>
      <c r="Y480" s="6" t="str">
        <f t="shared" si="118"/>
        <v>(</v>
      </c>
      <c r="Z480" s="6" t="str" cm="1">
        <f t="array" ref="Z480">_xlfn.IFS(OR(AND(F480=2,G480=7,J480&lt;&gt;""),AND(F480=5,G480=9,H480&gt;=1,I480=8,J480=""),AND(F480=5,G480=9,I480="",J480&lt;&gt;"")),"♭",AND(G480=7,K480="+"),"♯",TRUE,"")</f>
        <v>♭</v>
      </c>
      <c r="AA480" s="6" t="str">
        <f t="shared" si="119"/>
        <v/>
      </c>
      <c r="AC480" s="6">
        <f t="shared" si="121"/>
        <v>9</v>
      </c>
      <c r="AD480" s="6" t="str">
        <f t="shared" si="107"/>
        <v>)</v>
      </c>
      <c r="AE480" s="6" t="str">
        <f t="shared" si="120"/>
        <v>/</v>
      </c>
      <c r="AF480" s="6" cm="1">
        <f t="array" aca="1" ref="AF480" ca="1">IF(AE480="/",INDEX(INDIRECT(C480&amp;IF(J480="","_dur","_moll")),F480+H480*2+IF(AND(G480=7,H480=2,K480="+"),-2),IF(E480="",1,E480)+IF(AND(G480=7,H480=2,K480="+"),2)),"")</f>
        <v>0</v>
      </c>
      <c r="AL480" s="7" t="str" cm="1">
        <f t="array" aca="1" ref="AL480" ca="1">_xlfn.IFS(M480="x","",AK480&lt;&gt;"",AK480,TRUE,_xlfn.TEXTJOIN("",TRUE,Q480:AJ480))</f>
        <v/>
      </c>
    </row>
    <row r="481" spans="1:38" ht="16.5" customHeight="1" x14ac:dyDescent="0.4">
      <c r="A481" s="6">
        <v>0</v>
      </c>
      <c r="C481" s="7" t="str">
        <f t="shared" ca="1" si="108"/>
        <v>C</v>
      </c>
      <c r="D481" s="7" t="str">
        <f t="shared" si="109"/>
        <v>dur</v>
      </c>
      <c r="E481" s="6">
        <v>4</v>
      </c>
      <c r="F481" s="6">
        <v>5</v>
      </c>
      <c r="G481" s="6">
        <v>9</v>
      </c>
      <c r="H481" s="6">
        <v>2</v>
      </c>
      <c r="J481" s="6">
        <v>0</v>
      </c>
      <c r="M481" s="6" t="s">
        <v>49</v>
      </c>
      <c r="P481" s="7" t="str">
        <f t="shared" si="110"/>
        <v/>
      </c>
      <c r="Q481" s="6" t="str" cm="1">
        <f t="array" aca="1" ref="Q481" ca="1">INDEX(INDIRECT(C481&amp;IF(J481="","_dur","_moll")),F481+IF(I481=8,2),IF(E481="",1,E481))</f>
        <v>C</v>
      </c>
      <c r="R481" s="6" t="str">
        <f t="shared" si="111"/>
        <v/>
      </c>
      <c r="S481" s="6" t="str">
        <f t="shared" si="112"/>
        <v/>
      </c>
      <c r="T481" s="6" t="str">
        <f t="shared" si="113"/>
        <v/>
      </c>
      <c r="U481" s="6" t="str">
        <f t="shared" si="114"/>
        <v/>
      </c>
      <c r="V481" s="6">
        <f t="shared" si="115"/>
        <v>7</v>
      </c>
      <c r="W481" s="6" t="str">
        <f t="shared" si="116"/>
        <v/>
      </c>
      <c r="X481" s="6" t="str">
        <f t="shared" si="117"/>
        <v/>
      </c>
      <c r="Y481" s="6" t="str">
        <f t="shared" si="118"/>
        <v>(</v>
      </c>
      <c r="Z481" s="6" t="str" cm="1">
        <f t="array" ref="Z481">_xlfn.IFS(OR(AND(F481=2,G481=7,J481&lt;&gt;""),AND(F481=5,G481=9,H481&gt;=1,I481=8,J481=""),AND(F481=5,G481=9,I481="",J481&lt;&gt;"")),"♭",AND(G481=7,K481="+"),"♯",TRUE,"")</f>
        <v>♭</v>
      </c>
      <c r="AA481" s="6" t="str">
        <f t="shared" si="119"/>
        <v/>
      </c>
      <c r="AC481" s="6">
        <f t="shared" si="121"/>
        <v>9</v>
      </c>
      <c r="AD481" s="6" t="str">
        <f t="shared" si="107"/>
        <v>)</v>
      </c>
      <c r="AE481" s="6" t="str">
        <f t="shared" si="120"/>
        <v>/</v>
      </c>
      <c r="AF481" s="6" t="str" cm="1">
        <f t="array" aca="1" ref="AF481" ca="1">IF(AE481="/",INDEX(INDIRECT(C481&amp;IF(J481="","_dur","_moll")),F481+H481*2+IF(AND(G481=7,H481=2,K481="+"),-2),IF(E481="",1,E481)+IF(AND(G481=7,H481=2,K481="+"),2)),"")</f>
        <v>G</v>
      </c>
      <c r="AL481" s="7" t="str" cm="1">
        <f t="array" aca="1" ref="AL481" ca="1">_xlfn.IFS(M481="x","",AK481&lt;&gt;"",AK481,TRUE,_xlfn.TEXTJOIN("",TRUE,Q481:AJ481))</f>
        <v/>
      </c>
    </row>
    <row r="482" spans="1:38" ht="16.5" customHeight="1" x14ac:dyDescent="0.4">
      <c r="A482" s="6">
        <v>0</v>
      </c>
      <c r="C482" s="7" t="str">
        <f t="shared" ca="1" si="108"/>
        <v>C</v>
      </c>
      <c r="D482" s="7" t="str">
        <f t="shared" si="109"/>
        <v>dur</v>
      </c>
      <c r="E482" s="6">
        <v>5</v>
      </c>
      <c r="F482" s="6">
        <v>5</v>
      </c>
      <c r="G482" s="6">
        <v>9</v>
      </c>
      <c r="H482" s="6">
        <v>2</v>
      </c>
      <c r="J482" s="6">
        <v>0</v>
      </c>
      <c r="M482" s="6" t="s">
        <v>49</v>
      </c>
      <c r="P482" s="7" t="str">
        <f t="shared" si="110"/>
        <v/>
      </c>
      <c r="Q482" s="6" t="str" cm="1">
        <f t="array" aca="1" ref="Q482" ca="1">INDEX(INDIRECT(C482&amp;IF(J482="","_dur","_moll")),F482+IF(I482=8,2),IF(E482="",1,E482))</f>
        <v>D</v>
      </c>
      <c r="R482" s="6" t="str">
        <f t="shared" si="111"/>
        <v/>
      </c>
      <c r="S482" s="6" t="str">
        <f t="shared" si="112"/>
        <v/>
      </c>
      <c r="T482" s="6" t="str">
        <f t="shared" si="113"/>
        <v/>
      </c>
      <c r="U482" s="6" t="str">
        <f t="shared" si="114"/>
        <v/>
      </c>
      <c r="V482" s="6">
        <f t="shared" si="115"/>
        <v>7</v>
      </c>
      <c r="W482" s="6" t="str">
        <f t="shared" si="116"/>
        <v/>
      </c>
      <c r="X482" s="6" t="str">
        <f t="shared" si="117"/>
        <v/>
      </c>
      <c r="Y482" s="6" t="str">
        <f t="shared" si="118"/>
        <v>(</v>
      </c>
      <c r="Z482" s="6" t="str" cm="1">
        <f t="array" ref="Z482">_xlfn.IFS(OR(AND(F482=2,G482=7,J482&lt;&gt;""),AND(F482=5,G482=9,H482&gt;=1,I482=8,J482=""),AND(F482=5,G482=9,I482="",J482&lt;&gt;"")),"♭",AND(G482=7,K482="+"),"♯",TRUE,"")</f>
        <v>♭</v>
      </c>
      <c r="AA482" s="6" t="str">
        <f t="shared" si="119"/>
        <v/>
      </c>
      <c r="AC482" s="6">
        <f t="shared" si="121"/>
        <v>9</v>
      </c>
      <c r="AD482" s="6" t="str">
        <f t="shared" si="107"/>
        <v>)</v>
      </c>
      <c r="AE482" s="6" t="str">
        <f t="shared" si="120"/>
        <v>/</v>
      </c>
      <c r="AF482" s="6" t="str" cm="1">
        <f t="array" aca="1" ref="AF482" ca="1">IF(AE482="/",INDEX(INDIRECT(C482&amp;IF(J482="","_dur","_moll")),F482+H482*2+IF(AND(G482=7,H482=2,K482="+"),-2),IF(E482="",1,E482)+IF(AND(G482=7,H482=2,K482="+"),2)),"")</f>
        <v>A</v>
      </c>
      <c r="AL482" s="7" t="str" cm="1">
        <f t="array" aca="1" ref="AL482" ca="1">_xlfn.IFS(M482="x","",AK482&lt;&gt;"",AK482,TRUE,_xlfn.TEXTJOIN("",TRUE,Q482:AJ482))</f>
        <v/>
      </c>
    </row>
    <row r="483" spans="1:38" ht="16.5" customHeight="1" x14ac:dyDescent="0.4">
      <c r="A483" s="6">
        <v>0</v>
      </c>
      <c r="C483" s="7" t="str">
        <f t="shared" ca="1" si="108"/>
        <v>C</v>
      </c>
      <c r="D483" s="7" t="str">
        <f t="shared" si="109"/>
        <v>dur</v>
      </c>
      <c r="E483" s="6">
        <v>6</v>
      </c>
      <c r="F483" s="6">
        <v>5</v>
      </c>
      <c r="G483" s="6">
        <v>9</v>
      </c>
      <c r="H483" s="6">
        <v>2</v>
      </c>
      <c r="J483" s="6">
        <v>0</v>
      </c>
      <c r="M483" s="6" t="s">
        <v>49</v>
      </c>
      <c r="P483" s="7" t="str">
        <f t="shared" si="110"/>
        <v/>
      </c>
      <c r="Q483" s="6" t="str" cm="1">
        <f t="array" aca="1" ref="Q483" ca="1">INDEX(INDIRECT(C483&amp;IF(J483="","_dur","_moll")),F483+IF(I483=8,2),IF(E483="",1,E483))</f>
        <v>E♭</v>
      </c>
      <c r="R483" s="6" t="str">
        <f t="shared" si="111"/>
        <v/>
      </c>
      <c r="S483" s="6" t="str">
        <f t="shared" si="112"/>
        <v/>
      </c>
      <c r="T483" s="6" t="str">
        <f t="shared" si="113"/>
        <v/>
      </c>
      <c r="U483" s="6" t="str">
        <f t="shared" si="114"/>
        <v/>
      </c>
      <c r="V483" s="6">
        <f t="shared" si="115"/>
        <v>7</v>
      </c>
      <c r="W483" s="6" t="str">
        <f t="shared" si="116"/>
        <v/>
      </c>
      <c r="X483" s="6" t="str">
        <f t="shared" si="117"/>
        <v/>
      </c>
      <c r="Y483" s="6" t="str">
        <f t="shared" si="118"/>
        <v>(</v>
      </c>
      <c r="Z483" s="6" t="str" cm="1">
        <f t="array" ref="Z483">_xlfn.IFS(OR(AND(F483=2,G483=7,J483&lt;&gt;""),AND(F483=5,G483=9,H483&gt;=1,I483=8,J483=""),AND(F483=5,G483=9,I483="",J483&lt;&gt;"")),"♭",AND(G483=7,K483="+"),"♯",TRUE,"")</f>
        <v>♭</v>
      </c>
      <c r="AA483" s="6" t="str">
        <f t="shared" si="119"/>
        <v/>
      </c>
      <c r="AC483" s="6">
        <f t="shared" si="121"/>
        <v>9</v>
      </c>
      <c r="AD483" s="6" t="str">
        <f t="shared" si="107"/>
        <v>)</v>
      </c>
      <c r="AE483" s="6" t="str">
        <f t="shared" si="120"/>
        <v>/</v>
      </c>
      <c r="AF483" s="6" t="str" cm="1">
        <f t="array" aca="1" ref="AF483" ca="1">IF(AE483="/",INDEX(INDIRECT(C483&amp;IF(J483="","_dur","_moll")),F483+H483*2+IF(AND(G483=7,H483=2,K483="+"),-2),IF(E483="",1,E483)+IF(AND(G483=7,H483=2,K483="+"),2)),"")</f>
        <v>B♭</v>
      </c>
      <c r="AL483" s="7" t="str" cm="1">
        <f t="array" aca="1" ref="AL483" ca="1">_xlfn.IFS(M483="x","",AK483&lt;&gt;"",AK483,TRUE,_xlfn.TEXTJOIN("",TRUE,Q483:AJ483))</f>
        <v/>
      </c>
    </row>
    <row r="484" spans="1:38" ht="16.5" customHeight="1" x14ac:dyDescent="0.4">
      <c r="A484" s="6">
        <v>0</v>
      </c>
      <c r="C484" s="7" t="str">
        <f t="shared" ca="1" si="108"/>
        <v>C</v>
      </c>
      <c r="D484" s="7" t="str">
        <f t="shared" si="109"/>
        <v>dur</v>
      </c>
      <c r="E484" s="6">
        <v>7</v>
      </c>
      <c r="F484" s="6">
        <v>5</v>
      </c>
      <c r="G484" s="6">
        <v>9</v>
      </c>
      <c r="H484" s="6">
        <v>2</v>
      </c>
      <c r="J484" s="6">
        <v>0</v>
      </c>
      <c r="M484" s="6" t="s">
        <v>49</v>
      </c>
      <c r="P484" s="7" t="str">
        <f t="shared" si="110"/>
        <v/>
      </c>
      <c r="Q484" s="6" t="e" cm="1">
        <f t="array" aca="1" ref="Q484" ca="1">INDEX(INDIRECT(C484&amp;IF(J484="","_dur","_moll")),F484+IF(I484=8,2),IF(E484="",1,E484))</f>
        <v>#REF!</v>
      </c>
      <c r="R484" s="6" t="str">
        <f t="shared" si="111"/>
        <v/>
      </c>
      <c r="S484" s="6" t="str">
        <f t="shared" si="112"/>
        <v/>
      </c>
      <c r="T484" s="6" t="str">
        <f t="shared" si="113"/>
        <v/>
      </c>
      <c r="U484" s="6" t="str">
        <f t="shared" si="114"/>
        <v/>
      </c>
      <c r="V484" s="6">
        <f t="shared" si="115"/>
        <v>7</v>
      </c>
      <c r="W484" s="6" t="str">
        <f t="shared" si="116"/>
        <v/>
      </c>
      <c r="X484" s="6" t="str">
        <f t="shared" si="117"/>
        <v/>
      </c>
      <c r="Y484" s="6" t="str">
        <f t="shared" si="118"/>
        <v>(</v>
      </c>
      <c r="Z484" s="6" t="str" cm="1">
        <f t="array" ref="Z484">_xlfn.IFS(OR(AND(F484=2,G484=7,J484&lt;&gt;""),AND(F484=5,G484=9,H484&gt;=1,I484=8,J484=""),AND(F484=5,G484=9,I484="",J484&lt;&gt;"")),"♭",AND(G484=7,K484="+"),"♯",TRUE,"")</f>
        <v>♭</v>
      </c>
      <c r="AA484" s="6" t="str">
        <f t="shared" si="119"/>
        <v/>
      </c>
      <c r="AC484" s="6">
        <f t="shared" si="121"/>
        <v>9</v>
      </c>
      <c r="AD484" s="6" t="str">
        <f t="shared" si="107"/>
        <v>)</v>
      </c>
      <c r="AE484" s="6" t="str">
        <f t="shared" si="120"/>
        <v>/</v>
      </c>
      <c r="AF484" s="6" t="e" cm="1">
        <f t="array" aca="1" ref="AF484" ca="1">IF(AE484="/",INDEX(INDIRECT(C484&amp;IF(J484="","_dur","_moll")),F484+H484*2+IF(AND(G484=7,H484=2,K484="+"),-2),IF(E484="",1,E484)+IF(AND(G484=7,H484=2,K484="+"),2)),"")</f>
        <v>#REF!</v>
      </c>
      <c r="AL484" s="7" t="str" cm="1">
        <f t="array" aca="1" ref="AL484" ca="1">_xlfn.IFS(M484="x","",AK484&lt;&gt;"",AK484,TRUE,_xlfn.TEXTJOIN("",TRUE,Q484:AJ484))</f>
        <v/>
      </c>
    </row>
    <row r="485" spans="1:38" ht="16.5" customHeight="1" x14ac:dyDescent="0.4">
      <c r="A485" s="6">
        <v>0</v>
      </c>
      <c r="C485" s="7" t="str">
        <f t="shared" ca="1" si="108"/>
        <v>C</v>
      </c>
      <c r="D485" s="7" t="str">
        <f t="shared" si="109"/>
        <v>dur</v>
      </c>
      <c r="E485" s="6">
        <v>1</v>
      </c>
      <c r="F485" s="6">
        <v>5</v>
      </c>
      <c r="G485" s="6">
        <v>9</v>
      </c>
      <c r="H485" s="6">
        <v>3</v>
      </c>
      <c r="J485" s="6">
        <v>0</v>
      </c>
      <c r="M485" s="6" t="s">
        <v>49</v>
      </c>
      <c r="P485" s="7" t="str">
        <f t="shared" si="110"/>
        <v/>
      </c>
      <c r="Q485" s="6" t="str" cm="1">
        <f t="array" aca="1" ref="Q485" ca="1">INDEX(INDIRECT(C485&amp;IF(J485="","_dur","_moll")),F485+IF(I485=8,2),IF(E485="",1,E485))</f>
        <v>G</v>
      </c>
      <c r="R485" s="6" t="str">
        <f t="shared" si="111"/>
        <v/>
      </c>
      <c r="S485" s="6" t="str">
        <f t="shared" si="112"/>
        <v/>
      </c>
      <c r="T485" s="6" t="str">
        <f t="shared" si="113"/>
        <v/>
      </c>
      <c r="U485" s="6" t="str">
        <f t="shared" si="114"/>
        <v/>
      </c>
      <c r="V485" s="6">
        <f t="shared" si="115"/>
        <v>7</v>
      </c>
      <c r="W485" s="6" t="str">
        <f t="shared" si="116"/>
        <v/>
      </c>
      <c r="X485" s="6" t="str">
        <f t="shared" si="117"/>
        <v/>
      </c>
      <c r="Y485" s="6" t="str">
        <f t="shared" si="118"/>
        <v>(</v>
      </c>
      <c r="Z485" s="6" t="str" cm="1">
        <f t="array" ref="Z485">_xlfn.IFS(OR(AND(F485=2,G485=7,J485&lt;&gt;""),AND(F485=5,G485=9,H485&gt;=1,I485=8,J485=""),AND(F485=5,G485=9,I485="",J485&lt;&gt;"")),"♭",AND(G485=7,K485="+"),"♯",TRUE,"")</f>
        <v>♭</v>
      </c>
      <c r="AA485" s="6" t="str">
        <f t="shared" si="119"/>
        <v/>
      </c>
      <c r="AC485" s="6">
        <f t="shared" si="121"/>
        <v>9</v>
      </c>
      <c r="AD485" s="6" t="str">
        <f t="shared" si="107"/>
        <v>)</v>
      </c>
      <c r="AE485" s="6" t="str">
        <f t="shared" si="120"/>
        <v>/</v>
      </c>
      <c r="AF485" s="6" t="str" cm="1">
        <f t="array" aca="1" ref="AF485" ca="1">IF(AE485="/",INDEX(INDIRECT(C485&amp;IF(J485="","_dur","_moll")),F485+H485*2+IF(AND(G485=7,H485=2,K485="+"),-2),IF(E485="",1,E485)+IF(AND(G485=7,H485=2,K485="+"),2)),"")</f>
        <v>F</v>
      </c>
      <c r="AL485" s="7" t="str" cm="1">
        <f t="array" aca="1" ref="AL485" ca="1">_xlfn.IFS(M485="x","",AK485&lt;&gt;"",AK485,TRUE,_xlfn.TEXTJOIN("",TRUE,Q485:AJ485))</f>
        <v/>
      </c>
    </row>
    <row r="486" spans="1:38" ht="16.5" customHeight="1" x14ac:dyDescent="0.4">
      <c r="A486" s="6">
        <v>0</v>
      </c>
      <c r="C486" s="7" t="str">
        <f t="shared" ca="1" si="108"/>
        <v>C</v>
      </c>
      <c r="D486" s="7" t="str">
        <f t="shared" si="109"/>
        <v>dur</v>
      </c>
      <c r="E486" s="6">
        <v>2</v>
      </c>
      <c r="F486" s="6">
        <v>5</v>
      </c>
      <c r="G486" s="6">
        <v>9</v>
      </c>
      <c r="H486" s="6">
        <v>3</v>
      </c>
      <c r="J486" s="6">
        <v>0</v>
      </c>
      <c r="M486" s="6" t="s">
        <v>49</v>
      </c>
      <c r="P486" s="7" t="str">
        <f t="shared" si="110"/>
        <v/>
      </c>
      <c r="Q486" s="6" cm="1">
        <f t="array" aca="1" ref="Q486" ca="1">INDEX(INDIRECT(C486&amp;IF(J486="","_dur","_moll")),F486+IF(I486=8,2),IF(E486="",1,E486))</f>
        <v>0</v>
      </c>
      <c r="R486" s="6" t="str">
        <f t="shared" si="111"/>
        <v/>
      </c>
      <c r="S486" s="6" t="str">
        <f t="shared" si="112"/>
        <v/>
      </c>
      <c r="T486" s="6" t="str">
        <f t="shared" si="113"/>
        <v/>
      </c>
      <c r="U486" s="6" t="str">
        <f t="shared" si="114"/>
        <v/>
      </c>
      <c r="V486" s="6">
        <f t="shared" si="115"/>
        <v>7</v>
      </c>
      <c r="W486" s="6" t="str">
        <f t="shared" si="116"/>
        <v/>
      </c>
      <c r="X486" s="6" t="str">
        <f t="shared" si="117"/>
        <v/>
      </c>
      <c r="Y486" s="6" t="str">
        <f t="shared" si="118"/>
        <v>(</v>
      </c>
      <c r="Z486" s="6" t="str" cm="1">
        <f t="array" ref="Z486">_xlfn.IFS(OR(AND(F486=2,G486=7,J486&lt;&gt;""),AND(F486=5,G486=9,H486&gt;=1,I486=8,J486=""),AND(F486=5,G486=9,I486="",J486&lt;&gt;"")),"♭",AND(G486=7,K486="+"),"♯",TRUE,"")</f>
        <v>♭</v>
      </c>
      <c r="AA486" s="6" t="str">
        <f t="shared" si="119"/>
        <v/>
      </c>
      <c r="AC486" s="6">
        <f t="shared" si="121"/>
        <v>9</v>
      </c>
      <c r="AD486" s="6" t="str">
        <f t="shared" ref="AD486:AD549" si="122">IF(Y486="(",")","")</f>
        <v>)</v>
      </c>
      <c r="AE486" s="6" t="str">
        <f t="shared" si="120"/>
        <v>/</v>
      </c>
      <c r="AF486" s="6" cm="1">
        <f t="array" aca="1" ref="AF486" ca="1">IF(AE486="/",INDEX(INDIRECT(C486&amp;IF(J486="","_dur","_moll")),F486+H486*2+IF(AND(G486=7,H486=2,K486="+"),-2),IF(E486="",1,E486)+IF(AND(G486=7,H486=2,K486="+"),2)),"")</f>
        <v>0</v>
      </c>
      <c r="AL486" s="7" t="str" cm="1">
        <f t="array" aca="1" ref="AL486" ca="1">_xlfn.IFS(M486="x","",AK486&lt;&gt;"",AK486,TRUE,_xlfn.TEXTJOIN("",TRUE,Q486:AJ486))</f>
        <v/>
      </c>
    </row>
    <row r="487" spans="1:38" ht="16.5" customHeight="1" x14ac:dyDescent="0.4">
      <c r="A487" s="6">
        <v>0</v>
      </c>
      <c r="C487" s="7" t="str">
        <f t="shared" ca="1" si="108"/>
        <v>C</v>
      </c>
      <c r="D487" s="7" t="str">
        <f t="shared" si="109"/>
        <v>dur</v>
      </c>
      <c r="E487" s="6">
        <v>3</v>
      </c>
      <c r="F487" s="6">
        <v>5</v>
      </c>
      <c r="G487" s="6">
        <v>9</v>
      </c>
      <c r="H487" s="6">
        <v>3</v>
      </c>
      <c r="J487" s="6">
        <v>0</v>
      </c>
      <c r="M487" s="6" t="s">
        <v>49</v>
      </c>
      <c r="P487" s="7" t="str">
        <f t="shared" si="110"/>
        <v/>
      </c>
      <c r="Q487" s="6" cm="1">
        <f t="array" aca="1" ref="Q487" ca="1">INDEX(INDIRECT(C487&amp;IF(J487="","_dur","_moll")),F487+IF(I487=8,2),IF(E487="",1,E487))</f>
        <v>0</v>
      </c>
      <c r="R487" s="6" t="str">
        <f t="shared" si="111"/>
        <v/>
      </c>
      <c r="S487" s="6" t="str">
        <f t="shared" si="112"/>
        <v/>
      </c>
      <c r="T487" s="6" t="str">
        <f t="shared" si="113"/>
        <v/>
      </c>
      <c r="U487" s="6" t="str">
        <f t="shared" si="114"/>
        <v/>
      </c>
      <c r="V487" s="6">
        <f t="shared" si="115"/>
        <v>7</v>
      </c>
      <c r="W487" s="6" t="str">
        <f t="shared" si="116"/>
        <v/>
      </c>
      <c r="X487" s="6" t="str">
        <f t="shared" si="117"/>
        <v/>
      </c>
      <c r="Y487" s="6" t="str">
        <f t="shared" si="118"/>
        <v>(</v>
      </c>
      <c r="Z487" s="6" t="str" cm="1">
        <f t="array" ref="Z487">_xlfn.IFS(OR(AND(F487=2,G487=7,J487&lt;&gt;""),AND(F487=5,G487=9,H487&gt;=1,I487=8,J487=""),AND(F487=5,G487=9,I487="",J487&lt;&gt;"")),"♭",AND(G487=7,K487="+"),"♯",TRUE,"")</f>
        <v>♭</v>
      </c>
      <c r="AA487" s="6" t="str">
        <f t="shared" si="119"/>
        <v/>
      </c>
      <c r="AC487" s="6">
        <f t="shared" si="121"/>
        <v>9</v>
      </c>
      <c r="AD487" s="6" t="str">
        <f t="shared" si="122"/>
        <v>)</v>
      </c>
      <c r="AE487" s="6" t="str">
        <f t="shared" si="120"/>
        <v>/</v>
      </c>
      <c r="AF487" s="6" cm="1">
        <f t="array" aca="1" ref="AF487" ca="1">IF(AE487="/",INDEX(INDIRECT(C487&amp;IF(J487="","_dur","_moll")),F487+H487*2+IF(AND(G487=7,H487=2,K487="+"),-2),IF(E487="",1,E487)+IF(AND(G487=7,H487=2,K487="+"),2)),"")</f>
        <v>0</v>
      </c>
      <c r="AL487" s="7" t="str" cm="1">
        <f t="array" aca="1" ref="AL487" ca="1">_xlfn.IFS(M487="x","",AK487&lt;&gt;"",AK487,TRUE,_xlfn.TEXTJOIN("",TRUE,Q487:AJ487))</f>
        <v/>
      </c>
    </row>
    <row r="488" spans="1:38" ht="16.5" customHeight="1" x14ac:dyDescent="0.4">
      <c r="A488" s="6">
        <v>0</v>
      </c>
      <c r="C488" s="7" t="str">
        <f t="shared" ca="1" si="108"/>
        <v>C</v>
      </c>
      <c r="D488" s="7" t="str">
        <f t="shared" si="109"/>
        <v>dur</v>
      </c>
      <c r="E488" s="6">
        <v>4</v>
      </c>
      <c r="F488" s="6">
        <v>5</v>
      </c>
      <c r="G488" s="6">
        <v>9</v>
      </c>
      <c r="H488" s="6">
        <v>3</v>
      </c>
      <c r="J488" s="6">
        <v>0</v>
      </c>
      <c r="M488" s="6" t="s">
        <v>49</v>
      </c>
      <c r="P488" s="7" t="str">
        <f t="shared" si="110"/>
        <v/>
      </c>
      <c r="Q488" s="6" t="str" cm="1">
        <f t="array" aca="1" ref="Q488" ca="1">INDEX(INDIRECT(C488&amp;IF(J488="","_dur","_moll")),F488+IF(I488=8,2),IF(E488="",1,E488))</f>
        <v>C</v>
      </c>
      <c r="R488" s="6" t="str">
        <f t="shared" si="111"/>
        <v/>
      </c>
      <c r="S488" s="6" t="str">
        <f t="shared" si="112"/>
        <v/>
      </c>
      <c r="T488" s="6" t="str">
        <f t="shared" si="113"/>
        <v/>
      </c>
      <c r="U488" s="6" t="str">
        <f t="shared" si="114"/>
        <v/>
      </c>
      <c r="V488" s="6">
        <f t="shared" si="115"/>
        <v>7</v>
      </c>
      <c r="W488" s="6" t="str">
        <f t="shared" si="116"/>
        <v/>
      </c>
      <c r="X488" s="6" t="str">
        <f t="shared" si="117"/>
        <v/>
      </c>
      <c r="Y488" s="6" t="str">
        <f t="shared" si="118"/>
        <v>(</v>
      </c>
      <c r="Z488" s="6" t="str" cm="1">
        <f t="array" ref="Z488">_xlfn.IFS(OR(AND(F488=2,G488=7,J488&lt;&gt;""),AND(F488=5,G488=9,H488&gt;=1,I488=8,J488=""),AND(F488=5,G488=9,I488="",J488&lt;&gt;"")),"♭",AND(G488=7,K488="+"),"♯",TRUE,"")</f>
        <v>♭</v>
      </c>
      <c r="AA488" s="6" t="str">
        <f t="shared" si="119"/>
        <v/>
      </c>
      <c r="AC488" s="6">
        <f t="shared" si="121"/>
        <v>9</v>
      </c>
      <c r="AD488" s="6" t="str">
        <f t="shared" si="122"/>
        <v>)</v>
      </c>
      <c r="AE488" s="6" t="str">
        <f t="shared" si="120"/>
        <v>/</v>
      </c>
      <c r="AF488" s="6" t="str" cm="1">
        <f t="array" aca="1" ref="AF488" ca="1">IF(AE488="/",INDEX(INDIRECT(C488&amp;IF(J488="","_dur","_moll")),F488+H488*2+IF(AND(G488=7,H488=2,K488="+"),-2),IF(E488="",1,E488)+IF(AND(G488=7,H488=2,K488="+"),2)),"")</f>
        <v>B♭</v>
      </c>
      <c r="AL488" s="7" t="str" cm="1">
        <f t="array" aca="1" ref="AL488" ca="1">_xlfn.IFS(M488="x","",AK488&lt;&gt;"",AK488,TRUE,_xlfn.TEXTJOIN("",TRUE,Q488:AJ488))</f>
        <v/>
      </c>
    </row>
    <row r="489" spans="1:38" ht="16.5" customHeight="1" x14ac:dyDescent="0.4">
      <c r="A489" s="6">
        <v>0</v>
      </c>
      <c r="C489" s="7" t="str">
        <f t="shared" ca="1" si="108"/>
        <v>C</v>
      </c>
      <c r="D489" s="7" t="str">
        <f t="shared" si="109"/>
        <v>dur</v>
      </c>
      <c r="E489" s="6">
        <v>5</v>
      </c>
      <c r="F489" s="6">
        <v>5</v>
      </c>
      <c r="G489" s="6">
        <v>9</v>
      </c>
      <c r="H489" s="6">
        <v>3</v>
      </c>
      <c r="J489" s="6">
        <v>0</v>
      </c>
      <c r="M489" s="6" t="s">
        <v>49</v>
      </c>
      <c r="P489" s="7" t="str">
        <f t="shared" si="110"/>
        <v/>
      </c>
      <c r="Q489" s="6" t="str" cm="1">
        <f t="array" aca="1" ref="Q489" ca="1">INDEX(INDIRECT(C489&amp;IF(J489="","_dur","_moll")),F489+IF(I489=8,2),IF(E489="",1,E489))</f>
        <v>D</v>
      </c>
      <c r="R489" s="6" t="str">
        <f t="shared" si="111"/>
        <v/>
      </c>
      <c r="S489" s="6" t="str">
        <f t="shared" si="112"/>
        <v/>
      </c>
      <c r="T489" s="6" t="str">
        <f t="shared" si="113"/>
        <v/>
      </c>
      <c r="U489" s="6" t="str">
        <f t="shared" si="114"/>
        <v/>
      </c>
      <c r="V489" s="6">
        <f t="shared" si="115"/>
        <v>7</v>
      </c>
      <c r="W489" s="6" t="str">
        <f t="shared" si="116"/>
        <v/>
      </c>
      <c r="X489" s="6" t="str">
        <f t="shared" si="117"/>
        <v/>
      </c>
      <c r="Y489" s="6" t="str">
        <f t="shared" si="118"/>
        <v>(</v>
      </c>
      <c r="Z489" s="6" t="str" cm="1">
        <f t="array" ref="Z489">_xlfn.IFS(OR(AND(F489=2,G489=7,J489&lt;&gt;""),AND(F489=5,G489=9,H489&gt;=1,I489=8,J489=""),AND(F489=5,G489=9,I489="",J489&lt;&gt;"")),"♭",AND(G489=7,K489="+"),"♯",TRUE,"")</f>
        <v>♭</v>
      </c>
      <c r="AA489" s="6" t="str">
        <f t="shared" si="119"/>
        <v/>
      </c>
      <c r="AC489" s="6">
        <f t="shared" si="121"/>
        <v>9</v>
      </c>
      <c r="AD489" s="6" t="str">
        <f t="shared" si="122"/>
        <v>)</v>
      </c>
      <c r="AE489" s="6" t="str">
        <f t="shared" si="120"/>
        <v>/</v>
      </c>
      <c r="AF489" s="6" t="str" cm="1">
        <f t="array" aca="1" ref="AF489" ca="1">IF(AE489="/",INDEX(INDIRECT(C489&amp;IF(J489="","_dur","_moll")),F489+H489*2+IF(AND(G489=7,H489=2,K489="+"),-2),IF(E489="",1,E489)+IF(AND(G489=7,H489=2,K489="+"),2)),"")</f>
        <v>C</v>
      </c>
      <c r="AL489" s="7" t="str" cm="1">
        <f t="array" aca="1" ref="AL489" ca="1">_xlfn.IFS(M489="x","",AK489&lt;&gt;"",AK489,TRUE,_xlfn.TEXTJOIN("",TRUE,Q489:AJ489))</f>
        <v/>
      </c>
    </row>
    <row r="490" spans="1:38" ht="16.5" customHeight="1" x14ac:dyDescent="0.4">
      <c r="A490" s="6">
        <v>0</v>
      </c>
      <c r="C490" s="7" t="str">
        <f t="shared" ca="1" si="108"/>
        <v>C</v>
      </c>
      <c r="D490" s="7" t="str">
        <f t="shared" si="109"/>
        <v>dur</v>
      </c>
      <c r="E490" s="6">
        <v>6</v>
      </c>
      <c r="F490" s="6">
        <v>5</v>
      </c>
      <c r="G490" s="6">
        <v>9</v>
      </c>
      <c r="H490" s="6">
        <v>3</v>
      </c>
      <c r="J490" s="6">
        <v>0</v>
      </c>
      <c r="M490" s="6" t="s">
        <v>49</v>
      </c>
      <c r="P490" s="7" t="str">
        <f t="shared" si="110"/>
        <v/>
      </c>
      <c r="Q490" s="6" t="str" cm="1">
        <f t="array" aca="1" ref="Q490" ca="1">INDEX(INDIRECT(C490&amp;IF(J490="","_dur","_moll")),F490+IF(I490=8,2),IF(E490="",1,E490))</f>
        <v>E♭</v>
      </c>
      <c r="R490" s="6" t="str">
        <f t="shared" si="111"/>
        <v/>
      </c>
      <c r="S490" s="6" t="str">
        <f t="shared" si="112"/>
        <v/>
      </c>
      <c r="T490" s="6" t="str">
        <f t="shared" si="113"/>
        <v/>
      </c>
      <c r="U490" s="6" t="str">
        <f t="shared" si="114"/>
        <v/>
      </c>
      <c r="V490" s="6">
        <f t="shared" si="115"/>
        <v>7</v>
      </c>
      <c r="W490" s="6" t="str">
        <f t="shared" si="116"/>
        <v/>
      </c>
      <c r="X490" s="6" t="str">
        <f t="shared" si="117"/>
        <v/>
      </c>
      <c r="Y490" s="6" t="str">
        <f t="shared" si="118"/>
        <v>(</v>
      </c>
      <c r="Z490" s="6" t="str" cm="1">
        <f t="array" ref="Z490">_xlfn.IFS(OR(AND(F490=2,G490=7,J490&lt;&gt;""),AND(F490=5,G490=9,H490&gt;=1,I490=8,J490=""),AND(F490=5,G490=9,I490="",J490&lt;&gt;"")),"♭",AND(G490=7,K490="+"),"♯",TRUE,"")</f>
        <v>♭</v>
      </c>
      <c r="AA490" s="6" t="str">
        <f t="shared" si="119"/>
        <v/>
      </c>
      <c r="AC490" s="6">
        <f t="shared" si="121"/>
        <v>9</v>
      </c>
      <c r="AD490" s="6" t="str">
        <f t="shared" si="122"/>
        <v>)</v>
      </c>
      <c r="AE490" s="6" t="str">
        <f t="shared" si="120"/>
        <v>/</v>
      </c>
      <c r="AF490" s="6" t="str" cm="1">
        <f t="array" aca="1" ref="AF490" ca="1">IF(AE490="/",INDEX(INDIRECT(C490&amp;IF(J490="","_dur","_moll")),F490+H490*2+IF(AND(G490=7,H490=2,K490="+"),-2),IF(E490="",1,E490)+IF(AND(G490=7,H490=2,K490="+"),2)),"")</f>
        <v>D♭</v>
      </c>
      <c r="AL490" s="7" t="str" cm="1">
        <f t="array" aca="1" ref="AL490" ca="1">_xlfn.IFS(M490="x","",AK490&lt;&gt;"",AK490,TRUE,_xlfn.TEXTJOIN("",TRUE,Q490:AJ490))</f>
        <v/>
      </c>
    </row>
    <row r="491" spans="1:38" ht="16.5" customHeight="1" x14ac:dyDescent="0.4">
      <c r="A491" s="6">
        <v>0</v>
      </c>
      <c r="C491" s="7" t="str">
        <f t="shared" ca="1" si="108"/>
        <v>C</v>
      </c>
      <c r="D491" s="7" t="str">
        <f t="shared" si="109"/>
        <v>dur</v>
      </c>
      <c r="E491" s="6">
        <v>7</v>
      </c>
      <c r="F491" s="6">
        <v>5</v>
      </c>
      <c r="G491" s="6">
        <v>9</v>
      </c>
      <c r="H491" s="6">
        <v>3</v>
      </c>
      <c r="J491" s="6">
        <v>0</v>
      </c>
      <c r="M491" s="6" t="s">
        <v>49</v>
      </c>
      <c r="P491" s="7" t="str">
        <f t="shared" si="110"/>
        <v/>
      </c>
      <c r="Q491" s="6" t="e" cm="1">
        <f t="array" aca="1" ref="Q491" ca="1">INDEX(INDIRECT(C491&amp;IF(J491="","_dur","_moll")),F491+IF(I491=8,2),IF(E491="",1,E491))</f>
        <v>#REF!</v>
      </c>
      <c r="R491" s="6" t="str">
        <f t="shared" si="111"/>
        <v/>
      </c>
      <c r="S491" s="6" t="str">
        <f t="shared" si="112"/>
        <v/>
      </c>
      <c r="T491" s="6" t="str">
        <f t="shared" si="113"/>
        <v/>
      </c>
      <c r="U491" s="6" t="str">
        <f t="shared" si="114"/>
        <v/>
      </c>
      <c r="V491" s="6">
        <f t="shared" si="115"/>
        <v>7</v>
      </c>
      <c r="W491" s="6" t="str">
        <f t="shared" si="116"/>
        <v/>
      </c>
      <c r="X491" s="6" t="str">
        <f t="shared" si="117"/>
        <v/>
      </c>
      <c r="Y491" s="6" t="str">
        <f t="shared" si="118"/>
        <v>(</v>
      </c>
      <c r="Z491" s="6" t="str" cm="1">
        <f t="array" ref="Z491">_xlfn.IFS(OR(AND(F491=2,G491=7,J491&lt;&gt;""),AND(F491=5,G491=9,H491&gt;=1,I491=8,J491=""),AND(F491=5,G491=9,I491="",J491&lt;&gt;"")),"♭",AND(G491=7,K491="+"),"♯",TRUE,"")</f>
        <v>♭</v>
      </c>
      <c r="AA491" s="6" t="str">
        <f t="shared" si="119"/>
        <v/>
      </c>
      <c r="AC491" s="6">
        <f t="shared" si="121"/>
        <v>9</v>
      </c>
      <c r="AD491" s="6" t="str">
        <f t="shared" si="122"/>
        <v>)</v>
      </c>
      <c r="AE491" s="6" t="str">
        <f t="shared" si="120"/>
        <v>/</v>
      </c>
      <c r="AF491" s="6" t="e" cm="1">
        <f t="array" aca="1" ref="AF491" ca="1">IF(AE491="/",INDEX(INDIRECT(C491&amp;IF(J491="","_dur","_moll")),F491+H491*2+IF(AND(G491=7,H491=2,K491="+"),-2),IF(E491="",1,E491)+IF(AND(G491=7,H491=2,K491="+"),2)),"")</f>
        <v>#REF!</v>
      </c>
      <c r="AL491" s="7" t="str" cm="1">
        <f t="array" aca="1" ref="AL491" ca="1">_xlfn.IFS(M491="x","",AK491&lt;&gt;"",AK491,TRUE,_xlfn.TEXTJOIN("",TRUE,Q491:AJ491))</f>
        <v/>
      </c>
    </row>
    <row r="492" spans="1:38" ht="16.5" customHeight="1" x14ac:dyDescent="0.4">
      <c r="A492" s="6">
        <v>0</v>
      </c>
      <c r="C492" s="7" t="str">
        <f t="shared" ca="1" si="108"/>
        <v>C</v>
      </c>
      <c r="D492" s="7" t="str">
        <f t="shared" si="109"/>
        <v>dur</v>
      </c>
      <c r="E492" s="6">
        <v>1</v>
      </c>
      <c r="F492" s="6">
        <v>5</v>
      </c>
      <c r="G492" s="6">
        <v>9</v>
      </c>
      <c r="I492" s="6">
        <v>8</v>
      </c>
      <c r="J492" s="6">
        <v>0</v>
      </c>
      <c r="M492" s="6" t="s">
        <v>49</v>
      </c>
      <c r="P492" s="7" t="str">
        <f t="shared" si="110"/>
        <v/>
      </c>
      <c r="Q492" s="6" t="str" cm="1">
        <f t="array" aca="1" ref="Q492" ca="1">INDEX(INDIRECT(C492&amp;IF(J492="","_dur","_moll")),F492+IF(I492=8,2),IF(E492="",1,E492))</f>
        <v>B</v>
      </c>
      <c r="R492" s="6" t="str">
        <f t="shared" si="111"/>
        <v/>
      </c>
      <c r="S492" s="6" t="str">
        <f t="shared" si="112"/>
        <v/>
      </c>
      <c r="T492" s="6" t="str">
        <f t="shared" si="113"/>
        <v/>
      </c>
      <c r="U492" s="6" t="str">
        <f t="shared" si="114"/>
        <v/>
      </c>
      <c r="V492" s="6" t="str">
        <f t="shared" si="115"/>
        <v/>
      </c>
      <c r="W492" s="6" t="str">
        <f t="shared" si="116"/>
        <v/>
      </c>
      <c r="X492" s="6" t="str">
        <f t="shared" si="117"/>
        <v/>
      </c>
      <c r="Y492" s="6" t="str">
        <f t="shared" si="118"/>
        <v/>
      </c>
      <c r="Z492" s="6" t="str" cm="1">
        <f t="array" ref="Z492">_xlfn.IFS(OR(AND(F492=2,G492=7,J492&lt;&gt;""),AND(F492=5,G492=9,H492&gt;=1,I492=8,J492=""),AND(F492=5,G492=9,I492="",J492&lt;&gt;"")),"♭",AND(G492=7,K492="+"),"♯",TRUE,"")</f>
        <v/>
      </c>
      <c r="AA492" s="6" t="str">
        <f t="shared" si="119"/>
        <v/>
      </c>
      <c r="AC492" s="6" t="str">
        <f t="shared" si="121"/>
        <v/>
      </c>
      <c r="AD492" s="6" t="str">
        <f t="shared" si="122"/>
        <v/>
      </c>
      <c r="AE492" s="6" t="str">
        <f t="shared" si="120"/>
        <v/>
      </c>
      <c r="AF492" s="6" t="str" cm="1">
        <f t="array" aca="1" ref="AF492" ca="1">IF(AE492="/",INDEX(INDIRECT(C492&amp;IF(J492="","_dur","_moll")),F492+H492*2+IF(AND(G492=7,H492=2,K492="+"),-2),IF(E492="",1,E492)+IF(AND(G492=7,H492=2,K492="+"),2)),"")</f>
        <v/>
      </c>
      <c r="AL492" s="7" t="str" cm="1">
        <f t="array" aca="1" ref="AL492" ca="1">_xlfn.IFS(M492="x","",AK492&lt;&gt;"",AK492,TRUE,_xlfn.TEXTJOIN("",TRUE,Q492:AJ492))</f>
        <v/>
      </c>
    </row>
    <row r="493" spans="1:38" ht="16.5" customHeight="1" x14ac:dyDescent="0.4">
      <c r="A493" s="6">
        <v>0</v>
      </c>
      <c r="C493" s="7" t="str">
        <f t="shared" ca="1" si="108"/>
        <v>C</v>
      </c>
      <c r="D493" s="7" t="str">
        <f t="shared" si="109"/>
        <v>dur</v>
      </c>
      <c r="E493" s="6">
        <v>2</v>
      </c>
      <c r="F493" s="6">
        <v>5</v>
      </c>
      <c r="G493" s="6">
        <v>9</v>
      </c>
      <c r="I493" s="6">
        <v>8</v>
      </c>
      <c r="J493" s="6">
        <v>0</v>
      </c>
      <c r="M493" s="6" t="s">
        <v>49</v>
      </c>
      <c r="P493" s="7" t="str">
        <f t="shared" si="110"/>
        <v/>
      </c>
      <c r="Q493" s="6" cm="1">
        <f t="array" aca="1" ref="Q493" ca="1">INDEX(INDIRECT(C493&amp;IF(J493="","_dur","_moll")),F493+IF(I493=8,2),IF(E493="",1,E493))</f>
        <v>0</v>
      </c>
      <c r="R493" s="6" t="str">
        <f t="shared" si="111"/>
        <v/>
      </c>
      <c r="S493" s="6" t="str">
        <f t="shared" si="112"/>
        <v/>
      </c>
      <c r="T493" s="6" t="str">
        <f t="shared" si="113"/>
        <v/>
      </c>
      <c r="U493" s="6" t="str">
        <f t="shared" si="114"/>
        <v/>
      </c>
      <c r="V493" s="6" t="str">
        <f t="shared" si="115"/>
        <v/>
      </c>
      <c r="W493" s="6" t="str">
        <f t="shared" si="116"/>
        <v/>
      </c>
      <c r="X493" s="6" t="str">
        <f t="shared" si="117"/>
        <v/>
      </c>
      <c r="Y493" s="6" t="str">
        <f t="shared" si="118"/>
        <v/>
      </c>
      <c r="Z493" s="6" t="str" cm="1">
        <f t="array" ref="Z493">_xlfn.IFS(OR(AND(F493=2,G493=7,J493&lt;&gt;""),AND(F493=5,G493=9,H493&gt;=1,I493=8,J493=""),AND(F493=5,G493=9,I493="",J493&lt;&gt;"")),"♭",AND(G493=7,K493="+"),"♯",TRUE,"")</f>
        <v/>
      </c>
      <c r="AA493" s="6" t="str">
        <f t="shared" si="119"/>
        <v/>
      </c>
      <c r="AC493" s="6" t="str">
        <f t="shared" si="121"/>
        <v/>
      </c>
      <c r="AD493" s="6" t="str">
        <f t="shared" si="122"/>
        <v/>
      </c>
      <c r="AE493" s="6" t="str">
        <f t="shared" si="120"/>
        <v/>
      </c>
      <c r="AF493" s="6" t="str" cm="1">
        <f t="array" aca="1" ref="AF493" ca="1">IF(AE493="/",INDEX(INDIRECT(C493&amp;IF(J493="","_dur","_moll")),F493+H493*2+IF(AND(G493=7,H493=2,K493="+"),-2),IF(E493="",1,E493)+IF(AND(G493=7,H493=2,K493="+"),2)),"")</f>
        <v/>
      </c>
      <c r="AL493" s="7" t="str" cm="1">
        <f t="array" aca="1" ref="AL493" ca="1">_xlfn.IFS(M493="x","",AK493&lt;&gt;"",AK493,TRUE,_xlfn.TEXTJOIN("",TRUE,Q493:AJ493))</f>
        <v/>
      </c>
    </row>
    <row r="494" spans="1:38" ht="16.5" customHeight="1" x14ac:dyDescent="0.4">
      <c r="A494" s="6">
        <v>0</v>
      </c>
      <c r="C494" s="7" t="str">
        <f t="shared" ca="1" si="108"/>
        <v>C</v>
      </c>
      <c r="D494" s="7" t="str">
        <f t="shared" si="109"/>
        <v>dur</v>
      </c>
      <c r="E494" s="6">
        <v>3</v>
      </c>
      <c r="F494" s="6">
        <v>5</v>
      </c>
      <c r="G494" s="6">
        <v>9</v>
      </c>
      <c r="I494" s="6">
        <v>8</v>
      </c>
      <c r="J494" s="6">
        <v>0</v>
      </c>
      <c r="M494" s="6" t="s">
        <v>49</v>
      </c>
      <c r="P494" s="7" t="str">
        <f t="shared" si="110"/>
        <v/>
      </c>
      <c r="Q494" s="6" cm="1">
        <f t="array" aca="1" ref="Q494" ca="1">INDEX(INDIRECT(C494&amp;IF(J494="","_dur","_moll")),F494+IF(I494=8,2),IF(E494="",1,E494))</f>
        <v>0</v>
      </c>
      <c r="R494" s="6" t="str">
        <f t="shared" si="111"/>
        <v/>
      </c>
      <c r="S494" s="6" t="str">
        <f t="shared" si="112"/>
        <v/>
      </c>
      <c r="T494" s="6" t="str">
        <f t="shared" si="113"/>
        <v/>
      </c>
      <c r="U494" s="6" t="str">
        <f t="shared" si="114"/>
        <v/>
      </c>
      <c r="V494" s="6" t="str">
        <f t="shared" si="115"/>
        <v/>
      </c>
      <c r="W494" s="6" t="str">
        <f t="shared" si="116"/>
        <v/>
      </c>
      <c r="X494" s="6" t="str">
        <f t="shared" si="117"/>
        <v/>
      </c>
      <c r="Y494" s="6" t="str">
        <f t="shared" si="118"/>
        <v/>
      </c>
      <c r="Z494" s="6" t="str" cm="1">
        <f t="array" ref="Z494">_xlfn.IFS(OR(AND(F494=2,G494=7,J494&lt;&gt;""),AND(F494=5,G494=9,H494&gt;=1,I494=8,J494=""),AND(F494=5,G494=9,I494="",J494&lt;&gt;"")),"♭",AND(G494=7,K494="+"),"♯",TRUE,"")</f>
        <v/>
      </c>
      <c r="AA494" s="6" t="str">
        <f t="shared" si="119"/>
        <v/>
      </c>
      <c r="AC494" s="6" t="str">
        <f t="shared" si="121"/>
        <v/>
      </c>
      <c r="AD494" s="6" t="str">
        <f t="shared" si="122"/>
        <v/>
      </c>
      <c r="AE494" s="6" t="str">
        <f t="shared" si="120"/>
        <v/>
      </c>
      <c r="AF494" s="6" t="str" cm="1">
        <f t="array" aca="1" ref="AF494" ca="1">IF(AE494="/",INDEX(INDIRECT(C494&amp;IF(J494="","_dur","_moll")),F494+H494*2+IF(AND(G494=7,H494=2,K494="+"),-2),IF(E494="",1,E494)+IF(AND(G494=7,H494=2,K494="+"),2)),"")</f>
        <v/>
      </c>
      <c r="AL494" s="7" t="str" cm="1">
        <f t="array" aca="1" ref="AL494" ca="1">_xlfn.IFS(M494="x","",AK494&lt;&gt;"",AK494,TRUE,_xlfn.TEXTJOIN("",TRUE,Q494:AJ494))</f>
        <v/>
      </c>
    </row>
    <row r="495" spans="1:38" ht="16.5" customHeight="1" x14ac:dyDescent="0.4">
      <c r="A495" s="6">
        <v>0</v>
      </c>
      <c r="C495" s="7" t="str">
        <f t="shared" ca="1" si="108"/>
        <v>C</v>
      </c>
      <c r="D495" s="7" t="str">
        <f t="shared" si="109"/>
        <v>dur</v>
      </c>
      <c r="E495" s="6">
        <v>4</v>
      </c>
      <c r="F495" s="6">
        <v>5</v>
      </c>
      <c r="G495" s="6">
        <v>9</v>
      </c>
      <c r="I495" s="6">
        <v>8</v>
      </c>
      <c r="J495" s="6">
        <v>0</v>
      </c>
      <c r="M495" s="6" t="s">
        <v>49</v>
      </c>
      <c r="P495" s="7" t="str">
        <f t="shared" si="110"/>
        <v/>
      </c>
      <c r="Q495" s="6" t="str" cm="1">
        <f t="array" aca="1" ref="Q495" ca="1">INDEX(INDIRECT(C495&amp;IF(J495="","_dur","_moll")),F495+IF(I495=8,2),IF(E495="",1,E495))</f>
        <v>E</v>
      </c>
      <c r="R495" s="6" t="str">
        <f t="shared" si="111"/>
        <v/>
      </c>
      <c r="S495" s="6" t="str">
        <f t="shared" si="112"/>
        <v/>
      </c>
      <c r="T495" s="6" t="str">
        <f t="shared" si="113"/>
        <v/>
      </c>
      <c r="U495" s="6" t="str">
        <f t="shared" si="114"/>
        <v/>
      </c>
      <c r="V495" s="6" t="str">
        <f t="shared" si="115"/>
        <v/>
      </c>
      <c r="W495" s="6" t="str">
        <f t="shared" si="116"/>
        <v/>
      </c>
      <c r="X495" s="6" t="str">
        <f t="shared" si="117"/>
        <v/>
      </c>
      <c r="Y495" s="6" t="str">
        <f t="shared" si="118"/>
        <v/>
      </c>
      <c r="Z495" s="6" t="str" cm="1">
        <f t="array" ref="Z495">_xlfn.IFS(OR(AND(F495=2,G495=7,J495&lt;&gt;""),AND(F495=5,G495=9,H495&gt;=1,I495=8,J495=""),AND(F495=5,G495=9,I495="",J495&lt;&gt;"")),"♭",AND(G495=7,K495="+"),"♯",TRUE,"")</f>
        <v/>
      </c>
      <c r="AA495" s="6" t="str">
        <f t="shared" si="119"/>
        <v/>
      </c>
      <c r="AC495" s="6" t="str">
        <f t="shared" si="121"/>
        <v/>
      </c>
      <c r="AD495" s="6" t="str">
        <f t="shared" si="122"/>
        <v/>
      </c>
      <c r="AE495" s="6" t="str">
        <f t="shared" si="120"/>
        <v/>
      </c>
      <c r="AF495" s="6" t="str" cm="1">
        <f t="array" aca="1" ref="AF495" ca="1">IF(AE495="/",INDEX(INDIRECT(C495&amp;IF(J495="","_dur","_moll")),F495+H495*2+IF(AND(G495=7,H495=2,K495="+"),-2),IF(E495="",1,E495)+IF(AND(G495=7,H495=2,K495="+"),2)),"")</f>
        <v/>
      </c>
      <c r="AL495" s="7" t="str" cm="1">
        <f t="array" aca="1" ref="AL495" ca="1">_xlfn.IFS(M495="x","",AK495&lt;&gt;"",AK495,TRUE,_xlfn.TEXTJOIN("",TRUE,Q495:AJ495))</f>
        <v/>
      </c>
    </row>
    <row r="496" spans="1:38" ht="16.5" customHeight="1" x14ac:dyDescent="0.4">
      <c r="A496" s="6">
        <v>0</v>
      </c>
      <c r="C496" s="7" t="str">
        <f t="shared" ca="1" si="108"/>
        <v>C</v>
      </c>
      <c r="D496" s="7" t="str">
        <f t="shared" si="109"/>
        <v>dur</v>
      </c>
      <c r="E496" s="6">
        <v>5</v>
      </c>
      <c r="F496" s="6">
        <v>5</v>
      </c>
      <c r="G496" s="6">
        <v>9</v>
      </c>
      <c r="I496" s="6">
        <v>8</v>
      </c>
      <c r="J496" s="6">
        <v>0</v>
      </c>
      <c r="M496" s="6" t="s">
        <v>49</v>
      </c>
      <c r="P496" s="7" t="str">
        <f t="shared" si="110"/>
        <v/>
      </c>
      <c r="Q496" s="6" t="str" cm="1">
        <f t="array" aca="1" ref="Q496" ca="1">INDEX(INDIRECT(C496&amp;IF(J496="","_dur","_moll")),F496+IF(I496=8,2),IF(E496="",1,E496))</f>
        <v>F♯</v>
      </c>
      <c r="R496" s="6" t="str">
        <f t="shared" si="111"/>
        <v/>
      </c>
      <c r="S496" s="6" t="str">
        <f t="shared" si="112"/>
        <v/>
      </c>
      <c r="T496" s="6" t="str">
        <f t="shared" si="113"/>
        <v/>
      </c>
      <c r="U496" s="6" t="str">
        <f t="shared" si="114"/>
        <v/>
      </c>
      <c r="V496" s="6" t="str">
        <f t="shared" si="115"/>
        <v/>
      </c>
      <c r="W496" s="6" t="str">
        <f t="shared" si="116"/>
        <v/>
      </c>
      <c r="X496" s="6" t="str">
        <f t="shared" si="117"/>
        <v/>
      </c>
      <c r="Y496" s="6" t="str">
        <f t="shared" si="118"/>
        <v/>
      </c>
      <c r="Z496" s="6" t="str" cm="1">
        <f t="array" ref="Z496">_xlfn.IFS(OR(AND(F496=2,G496=7,J496&lt;&gt;""),AND(F496=5,G496=9,H496&gt;=1,I496=8,J496=""),AND(F496=5,G496=9,I496="",J496&lt;&gt;"")),"♭",AND(G496=7,K496="+"),"♯",TRUE,"")</f>
        <v/>
      </c>
      <c r="AA496" s="6" t="str">
        <f t="shared" si="119"/>
        <v/>
      </c>
      <c r="AC496" s="6" t="str">
        <f t="shared" si="121"/>
        <v/>
      </c>
      <c r="AD496" s="6" t="str">
        <f t="shared" si="122"/>
        <v/>
      </c>
      <c r="AE496" s="6" t="str">
        <f t="shared" si="120"/>
        <v/>
      </c>
      <c r="AF496" s="6" t="str" cm="1">
        <f t="array" aca="1" ref="AF496" ca="1">IF(AE496="/",INDEX(INDIRECT(C496&amp;IF(J496="","_dur","_moll")),F496+H496*2+IF(AND(G496=7,H496=2,K496="+"),-2),IF(E496="",1,E496)+IF(AND(G496=7,H496=2,K496="+"),2)),"")</f>
        <v/>
      </c>
      <c r="AL496" s="7" t="str" cm="1">
        <f t="array" aca="1" ref="AL496" ca="1">_xlfn.IFS(M496="x","",AK496&lt;&gt;"",AK496,TRUE,_xlfn.TEXTJOIN("",TRUE,Q496:AJ496))</f>
        <v/>
      </c>
    </row>
    <row r="497" spans="1:38" ht="16.5" customHeight="1" x14ac:dyDescent="0.4">
      <c r="A497" s="6">
        <v>0</v>
      </c>
      <c r="C497" s="7" t="str">
        <f t="shared" ca="1" si="108"/>
        <v>C</v>
      </c>
      <c r="D497" s="7" t="str">
        <f t="shared" si="109"/>
        <v>dur</v>
      </c>
      <c r="E497" s="6">
        <v>6</v>
      </c>
      <c r="F497" s="6">
        <v>5</v>
      </c>
      <c r="G497" s="6">
        <v>9</v>
      </c>
      <c r="I497" s="6">
        <v>8</v>
      </c>
      <c r="J497" s="6">
        <v>0</v>
      </c>
      <c r="M497" s="6" t="s">
        <v>49</v>
      </c>
      <c r="P497" s="7" t="str">
        <f t="shared" si="110"/>
        <v/>
      </c>
      <c r="Q497" s="6" t="str" cm="1">
        <f t="array" aca="1" ref="Q497" ca="1">INDEX(INDIRECT(C497&amp;IF(J497="","_dur","_moll")),F497+IF(I497=8,2),IF(E497="",1,E497))</f>
        <v>G</v>
      </c>
      <c r="R497" s="6" t="str">
        <f t="shared" si="111"/>
        <v/>
      </c>
      <c r="S497" s="6" t="str">
        <f t="shared" si="112"/>
        <v/>
      </c>
      <c r="T497" s="6" t="str">
        <f t="shared" si="113"/>
        <v/>
      </c>
      <c r="U497" s="6" t="str">
        <f t="shared" si="114"/>
        <v/>
      </c>
      <c r="V497" s="6" t="str">
        <f t="shared" si="115"/>
        <v/>
      </c>
      <c r="W497" s="6" t="str">
        <f t="shared" si="116"/>
        <v/>
      </c>
      <c r="X497" s="6" t="str">
        <f t="shared" si="117"/>
        <v/>
      </c>
      <c r="Y497" s="6" t="str">
        <f t="shared" si="118"/>
        <v/>
      </c>
      <c r="Z497" s="6" t="str" cm="1">
        <f t="array" ref="Z497">_xlfn.IFS(OR(AND(F497=2,G497=7,J497&lt;&gt;""),AND(F497=5,G497=9,H497&gt;=1,I497=8,J497=""),AND(F497=5,G497=9,I497="",J497&lt;&gt;"")),"♭",AND(G497=7,K497="+"),"♯",TRUE,"")</f>
        <v/>
      </c>
      <c r="AA497" s="6" t="str">
        <f t="shared" si="119"/>
        <v/>
      </c>
      <c r="AC497" s="6" t="str">
        <f t="shared" si="121"/>
        <v/>
      </c>
      <c r="AD497" s="6" t="str">
        <f t="shared" si="122"/>
        <v/>
      </c>
      <c r="AE497" s="6" t="str">
        <f t="shared" si="120"/>
        <v/>
      </c>
      <c r="AF497" s="6" t="str" cm="1">
        <f t="array" aca="1" ref="AF497" ca="1">IF(AE497="/",INDEX(INDIRECT(C497&amp;IF(J497="","_dur","_moll")),F497+H497*2+IF(AND(G497=7,H497=2,K497="+"),-2),IF(E497="",1,E497)+IF(AND(G497=7,H497=2,K497="+"),2)),"")</f>
        <v/>
      </c>
      <c r="AL497" s="7" t="str" cm="1">
        <f t="array" aca="1" ref="AL497" ca="1">_xlfn.IFS(M497="x","",AK497&lt;&gt;"",AK497,TRUE,_xlfn.TEXTJOIN("",TRUE,Q497:AJ497))</f>
        <v/>
      </c>
    </row>
    <row r="498" spans="1:38" ht="16.5" customHeight="1" x14ac:dyDescent="0.4">
      <c r="A498" s="6">
        <v>0</v>
      </c>
      <c r="C498" s="7" t="str">
        <f t="shared" ca="1" si="108"/>
        <v>C</v>
      </c>
      <c r="D498" s="7" t="str">
        <f t="shared" si="109"/>
        <v>dur</v>
      </c>
      <c r="E498" s="6">
        <v>7</v>
      </c>
      <c r="F498" s="6">
        <v>5</v>
      </c>
      <c r="G498" s="6">
        <v>9</v>
      </c>
      <c r="I498" s="6">
        <v>8</v>
      </c>
      <c r="J498" s="6">
        <v>0</v>
      </c>
      <c r="M498" s="6" t="s">
        <v>49</v>
      </c>
      <c r="P498" s="7" t="str">
        <f t="shared" si="110"/>
        <v/>
      </c>
      <c r="Q498" s="6" t="e" cm="1">
        <f t="array" aca="1" ref="Q498" ca="1">INDEX(INDIRECT(C498&amp;IF(J498="","_dur","_moll")),F498+IF(I498=8,2),IF(E498="",1,E498))</f>
        <v>#REF!</v>
      </c>
      <c r="R498" s="6" t="str">
        <f t="shared" si="111"/>
        <v/>
      </c>
      <c r="S498" s="6" t="str">
        <f t="shared" si="112"/>
        <v/>
      </c>
      <c r="T498" s="6" t="str">
        <f t="shared" si="113"/>
        <v/>
      </c>
      <c r="U498" s="6" t="str">
        <f t="shared" si="114"/>
        <v/>
      </c>
      <c r="V498" s="6" t="str">
        <f t="shared" si="115"/>
        <v/>
      </c>
      <c r="W498" s="6" t="str">
        <f t="shared" si="116"/>
        <v/>
      </c>
      <c r="X498" s="6" t="str">
        <f t="shared" si="117"/>
        <v/>
      </c>
      <c r="Y498" s="6" t="str">
        <f t="shared" si="118"/>
        <v/>
      </c>
      <c r="Z498" s="6" t="str" cm="1">
        <f t="array" ref="Z498">_xlfn.IFS(OR(AND(F498=2,G498=7,J498&lt;&gt;""),AND(F498=5,G498=9,H498&gt;=1,I498=8,J498=""),AND(F498=5,G498=9,I498="",J498&lt;&gt;"")),"♭",AND(G498=7,K498="+"),"♯",TRUE,"")</f>
        <v/>
      </c>
      <c r="AA498" s="6" t="str">
        <f t="shared" si="119"/>
        <v/>
      </c>
      <c r="AC498" s="6" t="str">
        <f t="shared" si="121"/>
        <v/>
      </c>
      <c r="AD498" s="6" t="str">
        <f t="shared" si="122"/>
        <v/>
      </c>
      <c r="AE498" s="6" t="str">
        <f t="shared" si="120"/>
        <v/>
      </c>
      <c r="AF498" s="6" t="str" cm="1">
        <f t="array" aca="1" ref="AF498" ca="1">IF(AE498="/",INDEX(INDIRECT(C498&amp;IF(J498="","_dur","_moll")),F498+H498*2+IF(AND(G498=7,H498=2,K498="+"),-2),IF(E498="",1,E498)+IF(AND(G498=7,H498=2,K498="+"),2)),"")</f>
        <v/>
      </c>
      <c r="AL498" s="7" t="str" cm="1">
        <f t="array" aca="1" ref="AL498" ca="1">_xlfn.IFS(M498="x","",AK498&lt;&gt;"",AK498,TRUE,_xlfn.TEXTJOIN("",TRUE,Q498:AJ498))</f>
        <v/>
      </c>
    </row>
    <row r="499" spans="1:38" ht="16.5" customHeight="1" x14ac:dyDescent="0.4">
      <c r="A499" s="6">
        <v>0</v>
      </c>
      <c r="C499" s="7" t="str">
        <f t="shared" ca="1" si="108"/>
        <v>C</v>
      </c>
      <c r="D499" s="7" t="str">
        <f t="shared" si="109"/>
        <v>dur</v>
      </c>
      <c r="E499" s="6">
        <v>1</v>
      </c>
      <c r="F499" s="6">
        <v>5</v>
      </c>
      <c r="G499" s="6">
        <v>9</v>
      </c>
      <c r="H499" s="6">
        <v>1</v>
      </c>
      <c r="I499" s="6">
        <v>8</v>
      </c>
      <c r="J499" s="6">
        <v>0</v>
      </c>
      <c r="M499" s="6" t="s">
        <v>49</v>
      </c>
      <c r="P499" s="7" t="str">
        <f t="shared" si="110"/>
        <v/>
      </c>
      <c r="Q499" s="6" t="str" cm="1">
        <f t="array" aca="1" ref="Q499" ca="1">INDEX(INDIRECT(C499&amp;IF(J499="","_dur","_moll")),F499+IF(I499=8,2),IF(E499="",1,E499))</f>
        <v>B</v>
      </c>
      <c r="R499" s="6" t="str">
        <f t="shared" si="111"/>
        <v/>
      </c>
      <c r="S499" s="6" t="str">
        <f t="shared" si="112"/>
        <v/>
      </c>
      <c r="T499" s="6" t="str">
        <f t="shared" si="113"/>
        <v>dim</v>
      </c>
      <c r="U499" s="6" t="str">
        <f t="shared" si="114"/>
        <v/>
      </c>
      <c r="V499" s="6">
        <f t="shared" si="115"/>
        <v>7</v>
      </c>
      <c r="W499" s="6" t="str">
        <f t="shared" si="116"/>
        <v/>
      </c>
      <c r="X499" s="6" t="str">
        <f t="shared" si="117"/>
        <v/>
      </c>
      <c r="Y499" s="6" t="str">
        <f t="shared" si="118"/>
        <v/>
      </c>
      <c r="Z499" s="6" t="str" cm="1">
        <f t="array" ref="Z499">_xlfn.IFS(OR(AND(F499=2,G499=7,J499&lt;&gt;""),AND(F499=5,G499=9,H499&gt;=1,I499=8,J499=""),AND(F499=5,G499=9,I499="",J499&lt;&gt;"")),"♭",AND(G499=7,K499="+"),"♯",TRUE,"")</f>
        <v/>
      </c>
      <c r="AA499" s="6" t="str">
        <f t="shared" si="119"/>
        <v/>
      </c>
      <c r="AC499" s="6" t="str">
        <f t="shared" si="121"/>
        <v/>
      </c>
      <c r="AD499" s="6" t="str">
        <f t="shared" si="122"/>
        <v/>
      </c>
      <c r="AE499" s="6" t="str">
        <f t="shared" si="120"/>
        <v/>
      </c>
      <c r="AF499" s="6" t="str" cm="1">
        <f t="array" aca="1" ref="AF499" ca="1">IF(AE499="/",INDEX(INDIRECT(C499&amp;IF(J499="","_dur","_moll")),F499+H499*2+IF(AND(G499=7,H499=2,K499="+"),-2),IF(E499="",1,E499)+IF(AND(G499=7,H499=2,K499="+"),2)),"")</f>
        <v/>
      </c>
      <c r="AL499" s="7" t="str" cm="1">
        <f t="array" aca="1" ref="AL499" ca="1">_xlfn.IFS(M499="x","",AK499&lt;&gt;"",AK499,TRUE,_xlfn.TEXTJOIN("",TRUE,Q499:AJ499))</f>
        <v/>
      </c>
    </row>
    <row r="500" spans="1:38" ht="16.5" customHeight="1" x14ac:dyDescent="0.4">
      <c r="A500" s="6">
        <v>0</v>
      </c>
      <c r="C500" s="7" t="str">
        <f t="shared" ca="1" si="108"/>
        <v>C</v>
      </c>
      <c r="D500" s="7" t="str">
        <f t="shared" si="109"/>
        <v>dur</v>
      </c>
      <c r="E500" s="6">
        <v>2</v>
      </c>
      <c r="F500" s="6">
        <v>5</v>
      </c>
      <c r="G500" s="6">
        <v>9</v>
      </c>
      <c r="H500" s="6">
        <v>1</v>
      </c>
      <c r="I500" s="6">
        <v>8</v>
      </c>
      <c r="J500" s="6">
        <v>0</v>
      </c>
      <c r="M500" s="6" t="s">
        <v>49</v>
      </c>
      <c r="P500" s="7" t="str">
        <f t="shared" si="110"/>
        <v/>
      </c>
      <c r="Q500" s="6" cm="1">
        <f t="array" aca="1" ref="Q500" ca="1">INDEX(INDIRECT(C500&amp;IF(J500="","_dur","_moll")),F500+IF(I500=8,2),IF(E500="",1,E500))</f>
        <v>0</v>
      </c>
      <c r="R500" s="6" t="str">
        <f t="shared" si="111"/>
        <v/>
      </c>
      <c r="S500" s="6" t="str">
        <f t="shared" si="112"/>
        <v/>
      </c>
      <c r="T500" s="6" t="str">
        <f t="shared" si="113"/>
        <v>dim</v>
      </c>
      <c r="U500" s="6" t="str">
        <f t="shared" si="114"/>
        <v/>
      </c>
      <c r="V500" s="6">
        <f t="shared" si="115"/>
        <v>7</v>
      </c>
      <c r="W500" s="6" t="str">
        <f t="shared" si="116"/>
        <v/>
      </c>
      <c r="X500" s="6" t="str">
        <f t="shared" si="117"/>
        <v/>
      </c>
      <c r="Y500" s="6" t="str">
        <f t="shared" si="118"/>
        <v/>
      </c>
      <c r="Z500" s="6" t="str" cm="1">
        <f t="array" ref="Z500">_xlfn.IFS(OR(AND(F500=2,G500=7,J500&lt;&gt;""),AND(F500=5,G500=9,H500&gt;=1,I500=8,J500=""),AND(F500=5,G500=9,I500="",J500&lt;&gt;"")),"♭",AND(G500=7,K500="+"),"♯",TRUE,"")</f>
        <v/>
      </c>
      <c r="AA500" s="6" t="str">
        <f t="shared" si="119"/>
        <v/>
      </c>
      <c r="AC500" s="6" t="str">
        <f t="shared" si="121"/>
        <v/>
      </c>
      <c r="AD500" s="6" t="str">
        <f t="shared" si="122"/>
        <v/>
      </c>
      <c r="AE500" s="6" t="str">
        <f t="shared" si="120"/>
        <v/>
      </c>
      <c r="AF500" s="6" t="str" cm="1">
        <f t="array" aca="1" ref="AF500" ca="1">IF(AE500="/",INDEX(INDIRECT(C500&amp;IF(J500="","_dur","_moll")),F500+H500*2+IF(AND(G500=7,H500=2,K500="+"),-2),IF(E500="",1,E500)+IF(AND(G500=7,H500=2,K500="+"),2)),"")</f>
        <v/>
      </c>
      <c r="AL500" s="7" t="str" cm="1">
        <f t="array" aca="1" ref="AL500" ca="1">_xlfn.IFS(M500="x","",AK500&lt;&gt;"",AK500,TRUE,_xlfn.TEXTJOIN("",TRUE,Q500:AJ500))</f>
        <v/>
      </c>
    </row>
    <row r="501" spans="1:38" ht="16.5" customHeight="1" x14ac:dyDescent="0.4">
      <c r="A501" s="6">
        <v>0</v>
      </c>
      <c r="C501" s="7" t="str">
        <f t="shared" ca="1" si="108"/>
        <v>C</v>
      </c>
      <c r="D501" s="7" t="str">
        <f t="shared" si="109"/>
        <v>dur</v>
      </c>
      <c r="E501" s="6">
        <v>3</v>
      </c>
      <c r="F501" s="6">
        <v>5</v>
      </c>
      <c r="G501" s="6">
        <v>9</v>
      </c>
      <c r="H501" s="6">
        <v>1</v>
      </c>
      <c r="I501" s="6">
        <v>8</v>
      </c>
      <c r="J501" s="6">
        <v>0</v>
      </c>
      <c r="M501" s="6" t="s">
        <v>49</v>
      </c>
      <c r="P501" s="7" t="str">
        <f t="shared" si="110"/>
        <v/>
      </c>
      <c r="Q501" s="6" cm="1">
        <f t="array" aca="1" ref="Q501" ca="1">INDEX(INDIRECT(C501&amp;IF(J501="","_dur","_moll")),F501+IF(I501=8,2),IF(E501="",1,E501))</f>
        <v>0</v>
      </c>
      <c r="R501" s="6" t="str">
        <f t="shared" si="111"/>
        <v/>
      </c>
      <c r="S501" s="6" t="str">
        <f t="shared" si="112"/>
        <v/>
      </c>
      <c r="T501" s="6" t="str">
        <f t="shared" si="113"/>
        <v>dim</v>
      </c>
      <c r="U501" s="6" t="str">
        <f t="shared" si="114"/>
        <v/>
      </c>
      <c r="V501" s="6">
        <f t="shared" si="115"/>
        <v>7</v>
      </c>
      <c r="W501" s="6" t="str">
        <f t="shared" si="116"/>
        <v/>
      </c>
      <c r="X501" s="6" t="str">
        <f t="shared" si="117"/>
        <v/>
      </c>
      <c r="Y501" s="6" t="str">
        <f t="shared" si="118"/>
        <v/>
      </c>
      <c r="Z501" s="6" t="str" cm="1">
        <f t="array" ref="Z501">_xlfn.IFS(OR(AND(F501=2,G501=7,J501&lt;&gt;""),AND(F501=5,G501=9,H501&gt;=1,I501=8,J501=""),AND(F501=5,G501=9,I501="",J501&lt;&gt;"")),"♭",AND(G501=7,K501="+"),"♯",TRUE,"")</f>
        <v/>
      </c>
      <c r="AA501" s="6" t="str">
        <f t="shared" si="119"/>
        <v/>
      </c>
      <c r="AC501" s="6" t="str">
        <f t="shared" si="121"/>
        <v/>
      </c>
      <c r="AD501" s="6" t="str">
        <f t="shared" si="122"/>
        <v/>
      </c>
      <c r="AE501" s="6" t="str">
        <f t="shared" si="120"/>
        <v/>
      </c>
      <c r="AF501" s="6" t="str" cm="1">
        <f t="array" aca="1" ref="AF501" ca="1">IF(AE501="/",INDEX(INDIRECT(C501&amp;IF(J501="","_dur","_moll")),F501+H501*2+IF(AND(G501=7,H501=2,K501="+"),-2),IF(E501="",1,E501)+IF(AND(G501=7,H501=2,K501="+"),2)),"")</f>
        <v/>
      </c>
      <c r="AL501" s="7" t="str" cm="1">
        <f t="array" aca="1" ref="AL501" ca="1">_xlfn.IFS(M501="x","",AK501&lt;&gt;"",AK501,TRUE,_xlfn.TEXTJOIN("",TRUE,Q501:AJ501))</f>
        <v/>
      </c>
    </row>
    <row r="502" spans="1:38" ht="16.5" customHeight="1" x14ac:dyDescent="0.4">
      <c r="A502" s="6">
        <v>0</v>
      </c>
      <c r="C502" s="7" t="str">
        <f t="shared" ca="1" si="108"/>
        <v>C</v>
      </c>
      <c r="D502" s="7" t="str">
        <f t="shared" si="109"/>
        <v>dur</v>
      </c>
      <c r="E502" s="6">
        <v>4</v>
      </c>
      <c r="F502" s="6">
        <v>5</v>
      </c>
      <c r="G502" s="6">
        <v>9</v>
      </c>
      <c r="H502" s="6">
        <v>1</v>
      </c>
      <c r="I502" s="6">
        <v>8</v>
      </c>
      <c r="J502" s="6">
        <v>0</v>
      </c>
      <c r="P502" s="7" t="str">
        <f t="shared" si="110"/>
        <v>459180</v>
      </c>
      <c r="Q502" s="6" t="str" cm="1">
        <f t="array" aca="1" ref="Q502" ca="1">INDEX(INDIRECT(C502&amp;IF(J502="","_dur","_moll")),F502+IF(I502=8,2),IF(E502="",1,E502))</f>
        <v>E</v>
      </c>
      <c r="R502" s="6" t="str">
        <f t="shared" si="111"/>
        <v/>
      </c>
      <c r="S502" s="6" t="str">
        <f t="shared" si="112"/>
        <v/>
      </c>
      <c r="T502" s="6" t="str">
        <f t="shared" si="113"/>
        <v>dim</v>
      </c>
      <c r="U502" s="6" t="str">
        <f t="shared" si="114"/>
        <v/>
      </c>
      <c r="V502" s="6">
        <f t="shared" si="115"/>
        <v>7</v>
      </c>
      <c r="W502" s="6" t="str">
        <f t="shared" si="116"/>
        <v/>
      </c>
      <c r="X502" s="6" t="str">
        <f t="shared" si="117"/>
        <v/>
      </c>
      <c r="Y502" s="6" t="str">
        <f t="shared" si="118"/>
        <v/>
      </c>
      <c r="Z502" s="6" t="str" cm="1">
        <f t="array" ref="Z502">_xlfn.IFS(OR(AND(F502=2,G502=7,J502&lt;&gt;""),AND(F502=5,G502=9,H502&gt;=1,I502=8,J502=""),AND(F502=5,G502=9,I502="",J502&lt;&gt;"")),"♭",AND(G502=7,K502="+"),"♯",TRUE,"")</f>
        <v/>
      </c>
      <c r="AA502" s="6" t="str">
        <f t="shared" si="119"/>
        <v/>
      </c>
      <c r="AC502" s="6" t="str">
        <f t="shared" si="121"/>
        <v/>
      </c>
      <c r="AD502" s="6" t="str">
        <f t="shared" si="122"/>
        <v/>
      </c>
      <c r="AE502" s="6" t="str">
        <f t="shared" si="120"/>
        <v/>
      </c>
      <c r="AF502" s="6" t="str" cm="1">
        <f t="array" aca="1" ref="AF502" ca="1">IF(AE502="/",INDEX(INDIRECT(C502&amp;IF(J502="","_dur","_moll")),F502+H502*2+IF(AND(G502=7,H502=2,K502="+"),-2),IF(E502="",1,E502)+IF(AND(G502=7,H502=2,K502="+"),2)),"")</f>
        <v/>
      </c>
      <c r="AL502" s="7" t="str" cm="1">
        <f t="array" aca="1" ref="AL502" ca="1">_xlfn.IFS(M502="x","",AK502&lt;&gt;"",AK502,TRUE,_xlfn.TEXTJOIN("",TRUE,Q502:AJ502))</f>
        <v>Edim7</v>
      </c>
    </row>
    <row r="503" spans="1:38" ht="16.5" customHeight="1" x14ac:dyDescent="0.4">
      <c r="A503" s="6">
        <v>0</v>
      </c>
      <c r="C503" s="7" t="str">
        <f t="shared" ca="1" si="108"/>
        <v>C</v>
      </c>
      <c r="D503" s="7" t="str">
        <f t="shared" si="109"/>
        <v>dur</v>
      </c>
      <c r="E503" s="6">
        <v>5</v>
      </c>
      <c r="F503" s="6">
        <v>5</v>
      </c>
      <c r="G503" s="6">
        <v>9</v>
      </c>
      <c r="H503" s="6">
        <v>1</v>
      </c>
      <c r="I503" s="6">
        <v>8</v>
      </c>
      <c r="J503" s="6">
        <v>0</v>
      </c>
      <c r="P503" s="7" t="str">
        <f t="shared" si="110"/>
        <v>559180</v>
      </c>
      <c r="Q503" s="6" t="str" cm="1">
        <f t="array" aca="1" ref="Q503" ca="1">INDEX(INDIRECT(C503&amp;IF(J503="","_dur","_moll")),F503+IF(I503=8,2),IF(E503="",1,E503))</f>
        <v>F♯</v>
      </c>
      <c r="R503" s="6" t="str">
        <f t="shared" si="111"/>
        <v/>
      </c>
      <c r="S503" s="6" t="str">
        <f t="shared" si="112"/>
        <v/>
      </c>
      <c r="T503" s="6" t="str">
        <f t="shared" si="113"/>
        <v>dim</v>
      </c>
      <c r="U503" s="6" t="str">
        <f t="shared" si="114"/>
        <v/>
      </c>
      <c r="V503" s="6">
        <f t="shared" si="115"/>
        <v>7</v>
      </c>
      <c r="W503" s="6" t="str">
        <f t="shared" si="116"/>
        <v/>
      </c>
      <c r="X503" s="6" t="str">
        <f t="shared" si="117"/>
        <v/>
      </c>
      <c r="Y503" s="6" t="str">
        <f t="shared" si="118"/>
        <v/>
      </c>
      <c r="Z503" s="6" t="str" cm="1">
        <f t="array" ref="Z503">_xlfn.IFS(OR(AND(F503=2,G503=7,J503&lt;&gt;""),AND(F503=5,G503=9,H503&gt;=1,I503=8,J503=""),AND(F503=5,G503=9,I503="",J503&lt;&gt;"")),"♭",AND(G503=7,K503="+"),"♯",TRUE,"")</f>
        <v/>
      </c>
      <c r="AA503" s="6" t="str">
        <f t="shared" si="119"/>
        <v/>
      </c>
      <c r="AC503" s="6" t="str">
        <f t="shared" si="121"/>
        <v/>
      </c>
      <c r="AD503" s="6" t="str">
        <f t="shared" si="122"/>
        <v/>
      </c>
      <c r="AE503" s="6" t="str">
        <f t="shared" si="120"/>
        <v/>
      </c>
      <c r="AF503" s="6" t="str" cm="1">
        <f t="array" aca="1" ref="AF503" ca="1">IF(AE503="/",INDEX(INDIRECT(C503&amp;IF(J503="","_dur","_moll")),F503+H503*2+IF(AND(G503=7,H503=2,K503="+"),-2),IF(E503="",1,E503)+IF(AND(G503=7,H503=2,K503="+"),2)),"")</f>
        <v/>
      </c>
      <c r="AL503" s="7" t="str" cm="1">
        <f t="array" aca="1" ref="AL503" ca="1">_xlfn.IFS(M503="x","",AK503&lt;&gt;"",AK503,TRUE,_xlfn.TEXTJOIN("",TRUE,Q503:AJ503))</f>
        <v>F♯dim7</v>
      </c>
    </row>
    <row r="504" spans="1:38" ht="16.5" customHeight="1" x14ac:dyDescent="0.4">
      <c r="A504" s="6">
        <v>0</v>
      </c>
      <c r="C504" s="7" t="str">
        <f t="shared" ca="1" si="108"/>
        <v>C</v>
      </c>
      <c r="D504" s="7" t="str">
        <f t="shared" si="109"/>
        <v>dur</v>
      </c>
      <c r="E504" s="6">
        <v>6</v>
      </c>
      <c r="F504" s="6">
        <v>5</v>
      </c>
      <c r="G504" s="6">
        <v>9</v>
      </c>
      <c r="H504" s="6">
        <v>1</v>
      </c>
      <c r="I504" s="6">
        <v>8</v>
      </c>
      <c r="J504" s="6">
        <v>0</v>
      </c>
      <c r="M504" s="6" t="s">
        <v>49</v>
      </c>
      <c r="P504" s="7" t="str">
        <f t="shared" si="110"/>
        <v/>
      </c>
      <c r="Q504" s="6" t="str" cm="1">
        <f t="array" aca="1" ref="Q504" ca="1">INDEX(INDIRECT(C504&amp;IF(J504="","_dur","_moll")),F504+IF(I504=8,2),IF(E504="",1,E504))</f>
        <v>G</v>
      </c>
      <c r="R504" s="6" t="str">
        <f t="shared" si="111"/>
        <v/>
      </c>
      <c r="S504" s="6" t="str">
        <f t="shared" si="112"/>
        <v/>
      </c>
      <c r="T504" s="6" t="str">
        <f t="shared" si="113"/>
        <v>dim</v>
      </c>
      <c r="U504" s="6" t="str">
        <f t="shared" si="114"/>
        <v/>
      </c>
      <c r="V504" s="6">
        <f t="shared" si="115"/>
        <v>7</v>
      </c>
      <c r="W504" s="6" t="str">
        <f t="shared" si="116"/>
        <v/>
      </c>
      <c r="X504" s="6" t="str">
        <f t="shared" si="117"/>
        <v/>
      </c>
      <c r="Y504" s="6" t="str">
        <f t="shared" si="118"/>
        <v/>
      </c>
      <c r="Z504" s="6" t="str" cm="1">
        <f t="array" ref="Z504">_xlfn.IFS(OR(AND(F504=2,G504=7,J504&lt;&gt;""),AND(F504=5,G504=9,H504&gt;=1,I504=8,J504=""),AND(F504=5,G504=9,I504="",J504&lt;&gt;"")),"♭",AND(G504=7,K504="+"),"♯",TRUE,"")</f>
        <v/>
      </c>
      <c r="AA504" s="6" t="str">
        <f t="shared" si="119"/>
        <v/>
      </c>
      <c r="AC504" s="6" t="str">
        <f t="shared" si="121"/>
        <v/>
      </c>
      <c r="AD504" s="6" t="str">
        <f t="shared" si="122"/>
        <v/>
      </c>
      <c r="AE504" s="6" t="str">
        <f t="shared" si="120"/>
        <v/>
      </c>
      <c r="AF504" s="6" t="str" cm="1">
        <f t="array" aca="1" ref="AF504" ca="1">IF(AE504="/",INDEX(INDIRECT(C504&amp;IF(J504="","_dur","_moll")),F504+H504*2+IF(AND(G504=7,H504=2,K504="+"),-2),IF(E504="",1,E504)+IF(AND(G504=7,H504=2,K504="+"),2)),"")</f>
        <v/>
      </c>
      <c r="AL504" s="7" t="str" cm="1">
        <f t="array" aca="1" ref="AL504" ca="1">_xlfn.IFS(M504="x","",AK504&lt;&gt;"",AK504,TRUE,_xlfn.TEXTJOIN("",TRUE,Q504:AJ504))</f>
        <v/>
      </c>
    </row>
    <row r="505" spans="1:38" ht="16.5" customHeight="1" x14ac:dyDescent="0.4">
      <c r="A505" s="6">
        <v>0</v>
      </c>
      <c r="C505" s="7" t="str">
        <f t="shared" ca="1" si="108"/>
        <v>C</v>
      </c>
      <c r="D505" s="7" t="str">
        <f t="shared" si="109"/>
        <v>dur</v>
      </c>
      <c r="E505" s="6">
        <v>7</v>
      </c>
      <c r="F505" s="6">
        <v>5</v>
      </c>
      <c r="G505" s="6">
        <v>9</v>
      </c>
      <c r="H505" s="6">
        <v>1</v>
      </c>
      <c r="I505" s="6">
        <v>8</v>
      </c>
      <c r="J505" s="6">
        <v>0</v>
      </c>
      <c r="M505" s="6" t="s">
        <v>49</v>
      </c>
      <c r="P505" s="7" t="str">
        <f t="shared" si="110"/>
        <v/>
      </c>
      <c r="Q505" s="6" t="e" cm="1">
        <f t="array" aca="1" ref="Q505" ca="1">INDEX(INDIRECT(C505&amp;IF(J505="","_dur","_moll")),F505+IF(I505=8,2),IF(E505="",1,E505))</f>
        <v>#REF!</v>
      </c>
      <c r="R505" s="6" t="str">
        <f t="shared" si="111"/>
        <v/>
      </c>
      <c r="S505" s="6" t="str">
        <f t="shared" si="112"/>
        <v/>
      </c>
      <c r="T505" s="6" t="str">
        <f t="shared" si="113"/>
        <v>dim</v>
      </c>
      <c r="U505" s="6" t="str">
        <f t="shared" si="114"/>
        <v/>
      </c>
      <c r="V505" s="6">
        <f t="shared" si="115"/>
        <v>7</v>
      </c>
      <c r="W505" s="6" t="str">
        <f t="shared" si="116"/>
        <v/>
      </c>
      <c r="X505" s="6" t="str">
        <f t="shared" si="117"/>
        <v/>
      </c>
      <c r="Y505" s="6" t="str">
        <f t="shared" si="118"/>
        <v/>
      </c>
      <c r="Z505" s="6" t="str" cm="1">
        <f t="array" ref="Z505">_xlfn.IFS(OR(AND(F505=2,G505=7,J505&lt;&gt;""),AND(F505=5,G505=9,H505&gt;=1,I505=8,J505=""),AND(F505=5,G505=9,I505="",J505&lt;&gt;"")),"♭",AND(G505=7,K505="+"),"♯",TRUE,"")</f>
        <v/>
      </c>
      <c r="AA505" s="6" t="str">
        <f t="shared" si="119"/>
        <v/>
      </c>
      <c r="AC505" s="6" t="str">
        <f t="shared" si="121"/>
        <v/>
      </c>
      <c r="AD505" s="6" t="str">
        <f t="shared" si="122"/>
        <v/>
      </c>
      <c r="AE505" s="6" t="str">
        <f t="shared" si="120"/>
        <v/>
      </c>
      <c r="AF505" s="6" t="str" cm="1">
        <f t="array" aca="1" ref="AF505" ca="1">IF(AE505="/",INDEX(INDIRECT(C505&amp;IF(J505="","_dur","_moll")),F505+H505*2+IF(AND(G505=7,H505=2,K505="+"),-2),IF(E505="",1,E505)+IF(AND(G505=7,H505=2,K505="+"),2)),"")</f>
        <v/>
      </c>
      <c r="AL505" s="7" t="str" cm="1">
        <f t="array" aca="1" ref="AL505" ca="1">_xlfn.IFS(M505="x","",AK505&lt;&gt;"",AK505,TRUE,_xlfn.TEXTJOIN("",TRUE,Q505:AJ505))</f>
        <v/>
      </c>
    </row>
    <row r="506" spans="1:38" ht="16.5" customHeight="1" x14ac:dyDescent="0.4">
      <c r="A506" s="6">
        <v>0</v>
      </c>
      <c r="C506" s="7" t="str">
        <f t="shared" ca="1" si="108"/>
        <v>C</v>
      </c>
      <c r="D506" s="7" t="str">
        <f t="shared" si="109"/>
        <v>dur</v>
      </c>
      <c r="E506" s="6">
        <v>1</v>
      </c>
      <c r="F506" s="6">
        <v>5</v>
      </c>
      <c r="G506" s="6">
        <v>9</v>
      </c>
      <c r="H506" s="6">
        <v>2</v>
      </c>
      <c r="I506" s="6">
        <v>8</v>
      </c>
      <c r="J506" s="6">
        <v>0</v>
      </c>
      <c r="M506" s="6" t="s">
        <v>49</v>
      </c>
      <c r="P506" s="7" t="str">
        <f t="shared" si="110"/>
        <v/>
      </c>
      <c r="Q506" s="6" t="str" cm="1">
        <f t="array" aca="1" ref="Q506" ca="1">INDEX(INDIRECT(C506&amp;IF(J506="","_dur","_moll")),F506+IF(I506=8,2),IF(E506="",1,E506))</f>
        <v>B</v>
      </c>
      <c r="R506" s="6" t="str">
        <f t="shared" si="111"/>
        <v/>
      </c>
      <c r="S506" s="6" t="str">
        <f t="shared" si="112"/>
        <v/>
      </c>
      <c r="T506" s="6" t="str">
        <f t="shared" si="113"/>
        <v>dim</v>
      </c>
      <c r="U506" s="6" t="str">
        <f t="shared" si="114"/>
        <v/>
      </c>
      <c r="V506" s="6">
        <f t="shared" si="115"/>
        <v>7</v>
      </c>
      <c r="W506" s="6" t="str">
        <f t="shared" si="116"/>
        <v/>
      </c>
      <c r="X506" s="6" t="str">
        <f t="shared" si="117"/>
        <v/>
      </c>
      <c r="Y506" s="6" t="str">
        <f t="shared" si="118"/>
        <v/>
      </c>
      <c r="Z506" s="6" t="str" cm="1">
        <f t="array" ref="Z506">_xlfn.IFS(OR(AND(F506=2,G506=7,J506&lt;&gt;""),AND(F506=5,G506=9,H506&gt;=1,I506=8,J506=""),AND(F506=5,G506=9,I506="",J506&lt;&gt;"")),"♭",AND(G506=7,K506="+"),"♯",TRUE,"")</f>
        <v/>
      </c>
      <c r="AA506" s="6" t="str">
        <f t="shared" si="119"/>
        <v/>
      </c>
      <c r="AC506" s="6" t="str">
        <f t="shared" si="121"/>
        <v/>
      </c>
      <c r="AD506" s="6" t="str">
        <f t="shared" si="122"/>
        <v/>
      </c>
      <c r="AE506" s="6" t="str">
        <f t="shared" si="120"/>
        <v>/</v>
      </c>
      <c r="AF506" s="6" t="str" cm="1">
        <f t="array" aca="1" ref="AF506" ca="1">IF(AE506="/",INDEX(INDIRECT(C506&amp;IF(J506="","_dur","_moll")),F506+H506*2+IF(AND(G506=7,H506=2,K506="+"),-2),IF(E506="",1,E506)+IF(AND(G506=7,H506=2,K506="+"),2)),"")</f>
        <v>D</v>
      </c>
      <c r="AL506" s="7" t="str" cm="1">
        <f t="array" aca="1" ref="AL506" ca="1">_xlfn.IFS(M506="x","",AK506&lt;&gt;"",AK506,TRUE,_xlfn.TEXTJOIN("",TRUE,Q506:AJ506))</f>
        <v/>
      </c>
    </row>
    <row r="507" spans="1:38" ht="16.5" customHeight="1" x14ac:dyDescent="0.4">
      <c r="A507" s="6">
        <v>0</v>
      </c>
      <c r="C507" s="7" t="str">
        <f t="shared" ca="1" si="108"/>
        <v>C</v>
      </c>
      <c r="D507" s="7" t="str">
        <f t="shared" si="109"/>
        <v>dur</v>
      </c>
      <c r="E507" s="6">
        <v>2</v>
      </c>
      <c r="F507" s="6">
        <v>5</v>
      </c>
      <c r="G507" s="6">
        <v>9</v>
      </c>
      <c r="H507" s="6">
        <v>2</v>
      </c>
      <c r="I507" s="6">
        <v>8</v>
      </c>
      <c r="J507" s="6">
        <v>0</v>
      </c>
      <c r="M507" s="6" t="s">
        <v>49</v>
      </c>
      <c r="P507" s="7" t="str">
        <f t="shared" si="110"/>
        <v/>
      </c>
      <c r="Q507" s="6" cm="1">
        <f t="array" aca="1" ref="Q507" ca="1">INDEX(INDIRECT(C507&amp;IF(J507="","_dur","_moll")),F507+IF(I507=8,2),IF(E507="",1,E507))</f>
        <v>0</v>
      </c>
      <c r="R507" s="6" t="str">
        <f t="shared" si="111"/>
        <v/>
      </c>
      <c r="S507" s="6" t="str">
        <f t="shared" si="112"/>
        <v/>
      </c>
      <c r="T507" s="6" t="str">
        <f t="shared" si="113"/>
        <v>dim</v>
      </c>
      <c r="U507" s="6" t="str">
        <f t="shared" si="114"/>
        <v/>
      </c>
      <c r="V507" s="6">
        <f t="shared" si="115"/>
        <v>7</v>
      </c>
      <c r="W507" s="6" t="str">
        <f t="shared" si="116"/>
        <v/>
      </c>
      <c r="X507" s="6" t="str">
        <f t="shared" si="117"/>
        <v/>
      </c>
      <c r="Y507" s="6" t="str">
        <f t="shared" si="118"/>
        <v/>
      </c>
      <c r="Z507" s="6" t="str" cm="1">
        <f t="array" ref="Z507">_xlfn.IFS(OR(AND(F507=2,G507=7,J507&lt;&gt;""),AND(F507=5,G507=9,H507&gt;=1,I507=8,J507=""),AND(F507=5,G507=9,I507="",J507&lt;&gt;"")),"♭",AND(G507=7,K507="+"),"♯",TRUE,"")</f>
        <v/>
      </c>
      <c r="AA507" s="6" t="str">
        <f t="shared" si="119"/>
        <v/>
      </c>
      <c r="AC507" s="6" t="str">
        <f t="shared" si="121"/>
        <v/>
      </c>
      <c r="AD507" s="6" t="str">
        <f t="shared" si="122"/>
        <v/>
      </c>
      <c r="AE507" s="6" t="str">
        <f t="shared" si="120"/>
        <v>/</v>
      </c>
      <c r="AF507" s="6" cm="1">
        <f t="array" aca="1" ref="AF507" ca="1">IF(AE507="/",INDEX(INDIRECT(C507&amp;IF(J507="","_dur","_moll")),F507+H507*2+IF(AND(G507=7,H507=2,K507="+"),-2),IF(E507="",1,E507)+IF(AND(G507=7,H507=2,K507="+"),2)),"")</f>
        <v>0</v>
      </c>
      <c r="AL507" s="7" t="str" cm="1">
        <f t="array" aca="1" ref="AL507" ca="1">_xlfn.IFS(M507="x","",AK507&lt;&gt;"",AK507,TRUE,_xlfn.TEXTJOIN("",TRUE,Q507:AJ507))</f>
        <v/>
      </c>
    </row>
    <row r="508" spans="1:38" ht="16.5" customHeight="1" x14ac:dyDescent="0.4">
      <c r="A508" s="6">
        <v>0</v>
      </c>
      <c r="C508" s="7" t="str">
        <f t="shared" ca="1" si="108"/>
        <v>C</v>
      </c>
      <c r="D508" s="7" t="str">
        <f t="shared" si="109"/>
        <v>dur</v>
      </c>
      <c r="E508" s="6">
        <v>3</v>
      </c>
      <c r="F508" s="6">
        <v>5</v>
      </c>
      <c r="G508" s="6">
        <v>9</v>
      </c>
      <c r="H508" s="6">
        <v>2</v>
      </c>
      <c r="I508" s="6">
        <v>8</v>
      </c>
      <c r="J508" s="6">
        <v>0</v>
      </c>
      <c r="M508" s="6" t="s">
        <v>49</v>
      </c>
      <c r="P508" s="7" t="str">
        <f t="shared" si="110"/>
        <v/>
      </c>
      <c r="Q508" s="6" cm="1">
        <f t="array" aca="1" ref="Q508" ca="1">INDEX(INDIRECT(C508&amp;IF(J508="","_dur","_moll")),F508+IF(I508=8,2),IF(E508="",1,E508))</f>
        <v>0</v>
      </c>
      <c r="R508" s="6" t="str">
        <f t="shared" si="111"/>
        <v/>
      </c>
      <c r="S508" s="6" t="str">
        <f t="shared" si="112"/>
        <v/>
      </c>
      <c r="T508" s="6" t="str">
        <f t="shared" si="113"/>
        <v>dim</v>
      </c>
      <c r="U508" s="6" t="str">
        <f t="shared" si="114"/>
        <v/>
      </c>
      <c r="V508" s="6">
        <f t="shared" si="115"/>
        <v>7</v>
      </c>
      <c r="W508" s="6" t="str">
        <f t="shared" si="116"/>
        <v/>
      </c>
      <c r="X508" s="6" t="str">
        <f t="shared" si="117"/>
        <v/>
      </c>
      <c r="Y508" s="6" t="str">
        <f t="shared" si="118"/>
        <v/>
      </c>
      <c r="Z508" s="6" t="str" cm="1">
        <f t="array" ref="Z508">_xlfn.IFS(OR(AND(F508=2,G508=7,J508&lt;&gt;""),AND(F508=5,G508=9,H508&gt;=1,I508=8,J508=""),AND(F508=5,G508=9,I508="",J508&lt;&gt;"")),"♭",AND(G508=7,K508="+"),"♯",TRUE,"")</f>
        <v/>
      </c>
      <c r="AA508" s="6" t="str">
        <f t="shared" si="119"/>
        <v/>
      </c>
      <c r="AC508" s="6" t="str">
        <f t="shared" si="121"/>
        <v/>
      </c>
      <c r="AD508" s="6" t="str">
        <f t="shared" si="122"/>
        <v/>
      </c>
      <c r="AE508" s="6" t="str">
        <f t="shared" si="120"/>
        <v>/</v>
      </c>
      <c r="AF508" s="6" cm="1">
        <f t="array" aca="1" ref="AF508" ca="1">IF(AE508="/",INDEX(INDIRECT(C508&amp;IF(J508="","_dur","_moll")),F508+H508*2+IF(AND(G508=7,H508=2,K508="+"),-2),IF(E508="",1,E508)+IF(AND(G508=7,H508=2,K508="+"),2)),"")</f>
        <v>0</v>
      </c>
      <c r="AL508" s="7" t="str" cm="1">
        <f t="array" aca="1" ref="AL508" ca="1">_xlfn.IFS(M508="x","",AK508&lt;&gt;"",AK508,TRUE,_xlfn.TEXTJOIN("",TRUE,Q508:AJ508))</f>
        <v/>
      </c>
    </row>
    <row r="509" spans="1:38" ht="16.5" customHeight="1" x14ac:dyDescent="0.4">
      <c r="A509" s="6">
        <v>0</v>
      </c>
      <c r="C509" s="7" t="str">
        <f t="shared" ca="1" si="108"/>
        <v>C</v>
      </c>
      <c r="D509" s="7" t="str">
        <f t="shared" si="109"/>
        <v>dur</v>
      </c>
      <c r="E509" s="6">
        <v>4</v>
      </c>
      <c r="F509" s="6">
        <v>5</v>
      </c>
      <c r="G509" s="6">
        <v>9</v>
      </c>
      <c r="H509" s="6">
        <v>2</v>
      </c>
      <c r="I509" s="6">
        <v>8</v>
      </c>
      <c r="J509" s="6">
        <v>0</v>
      </c>
      <c r="P509" s="7" t="str">
        <f t="shared" si="110"/>
        <v>459280</v>
      </c>
      <c r="Q509" s="6" t="str" cm="1">
        <f t="array" aca="1" ref="Q509" ca="1">INDEX(INDIRECT(C509&amp;IF(J509="","_dur","_moll")),F509+IF(I509=8,2),IF(E509="",1,E509))</f>
        <v>E</v>
      </c>
      <c r="R509" s="6" t="str">
        <f t="shared" si="111"/>
        <v/>
      </c>
      <c r="S509" s="6" t="str">
        <f t="shared" si="112"/>
        <v/>
      </c>
      <c r="T509" s="6" t="str">
        <f t="shared" si="113"/>
        <v>dim</v>
      </c>
      <c r="U509" s="6" t="str">
        <f t="shared" si="114"/>
        <v/>
      </c>
      <c r="V509" s="6">
        <f t="shared" si="115"/>
        <v>7</v>
      </c>
      <c r="W509" s="6" t="str">
        <f t="shared" si="116"/>
        <v/>
      </c>
      <c r="X509" s="6" t="str">
        <f t="shared" si="117"/>
        <v/>
      </c>
      <c r="Y509" s="6" t="str">
        <f t="shared" si="118"/>
        <v/>
      </c>
      <c r="Z509" s="6" t="str" cm="1">
        <f t="array" ref="Z509">_xlfn.IFS(OR(AND(F509=2,G509=7,J509&lt;&gt;""),AND(F509=5,G509=9,H509&gt;=1,I509=8,J509=""),AND(F509=5,G509=9,I509="",J509&lt;&gt;"")),"♭",AND(G509=7,K509="+"),"♯",TRUE,"")</f>
        <v/>
      </c>
      <c r="AA509" s="6" t="str">
        <f t="shared" si="119"/>
        <v/>
      </c>
      <c r="AC509" s="6" t="str">
        <f t="shared" si="121"/>
        <v/>
      </c>
      <c r="AD509" s="6" t="str">
        <f t="shared" si="122"/>
        <v/>
      </c>
      <c r="AE509" s="6" t="str">
        <f t="shared" si="120"/>
        <v>/</v>
      </c>
      <c r="AF509" s="6" t="str" cm="1">
        <f t="array" aca="1" ref="AF509" ca="1">IF(AE509="/",INDEX(INDIRECT(C509&amp;IF(J509="","_dur","_moll")),F509+H509*2+IF(AND(G509=7,H509=2,K509="+"),-2),IF(E509="",1,E509)+IF(AND(G509=7,H509=2,K509="+"),2)),"")</f>
        <v>G</v>
      </c>
      <c r="AL509" s="7" t="str" cm="1">
        <f t="array" aca="1" ref="AL509" ca="1">_xlfn.IFS(M509="x","",AK509&lt;&gt;"",AK509,TRUE,_xlfn.TEXTJOIN("",TRUE,Q509:AJ509))</f>
        <v>Edim7/G</v>
      </c>
    </row>
    <row r="510" spans="1:38" ht="16.5" customHeight="1" x14ac:dyDescent="0.4">
      <c r="A510" s="6">
        <v>0</v>
      </c>
      <c r="C510" s="7" t="str">
        <f t="shared" ca="1" si="108"/>
        <v>C</v>
      </c>
      <c r="D510" s="7" t="str">
        <f t="shared" si="109"/>
        <v>dur</v>
      </c>
      <c r="E510" s="6">
        <v>5</v>
      </c>
      <c r="F510" s="6">
        <v>5</v>
      </c>
      <c r="G510" s="6">
        <v>9</v>
      </c>
      <c r="H510" s="6">
        <v>2</v>
      </c>
      <c r="I510" s="6">
        <v>8</v>
      </c>
      <c r="J510" s="6">
        <v>0</v>
      </c>
      <c r="P510" s="7" t="str">
        <f t="shared" si="110"/>
        <v>559280</v>
      </c>
      <c r="Q510" s="6" t="str" cm="1">
        <f t="array" aca="1" ref="Q510" ca="1">INDEX(INDIRECT(C510&amp;IF(J510="","_dur","_moll")),F510+IF(I510=8,2),IF(E510="",1,E510))</f>
        <v>F♯</v>
      </c>
      <c r="R510" s="6" t="str">
        <f t="shared" si="111"/>
        <v/>
      </c>
      <c r="S510" s="6" t="str">
        <f t="shared" si="112"/>
        <v/>
      </c>
      <c r="T510" s="6" t="str">
        <f t="shared" si="113"/>
        <v>dim</v>
      </c>
      <c r="U510" s="6" t="str">
        <f t="shared" si="114"/>
        <v/>
      </c>
      <c r="V510" s="6">
        <f t="shared" si="115"/>
        <v>7</v>
      </c>
      <c r="W510" s="6" t="str">
        <f t="shared" si="116"/>
        <v/>
      </c>
      <c r="X510" s="6" t="str">
        <f t="shared" si="117"/>
        <v/>
      </c>
      <c r="Y510" s="6" t="str">
        <f t="shared" si="118"/>
        <v/>
      </c>
      <c r="Z510" s="6" t="str" cm="1">
        <f t="array" ref="Z510">_xlfn.IFS(OR(AND(F510=2,G510=7,J510&lt;&gt;""),AND(F510=5,G510=9,H510&gt;=1,I510=8,J510=""),AND(F510=5,G510=9,I510="",J510&lt;&gt;"")),"♭",AND(G510=7,K510="+"),"♯",TRUE,"")</f>
        <v/>
      </c>
      <c r="AA510" s="6" t="str">
        <f t="shared" si="119"/>
        <v/>
      </c>
      <c r="AC510" s="6" t="str">
        <f t="shared" si="121"/>
        <v/>
      </c>
      <c r="AD510" s="6" t="str">
        <f t="shared" si="122"/>
        <v/>
      </c>
      <c r="AE510" s="6" t="str">
        <f t="shared" si="120"/>
        <v>/</v>
      </c>
      <c r="AF510" s="6" t="str" cm="1">
        <f t="array" aca="1" ref="AF510" ca="1">IF(AE510="/",INDEX(INDIRECT(C510&amp;IF(J510="","_dur","_moll")),F510+H510*2+IF(AND(G510=7,H510=2,K510="+"),-2),IF(E510="",1,E510)+IF(AND(G510=7,H510=2,K510="+"),2)),"")</f>
        <v>A</v>
      </c>
      <c r="AL510" s="7" t="str" cm="1">
        <f t="array" aca="1" ref="AL510" ca="1">_xlfn.IFS(M510="x","",AK510&lt;&gt;"",AK510,TRUE,_xlfn.TEXTJOIN("",TRUE,Q510:AJ510))</f>
        <v>F♯dim7/A</v>
      </c>
    </row>
    <row r="511" spans="1:38" ht="16.5" customHeight="1" x14ac:dyDescent="0.4">
      <c r="A511" s="6">
        <v>0</v>
      </c>
      <c r="C511" s="7" t="str">
        <f t="shared" ca="1" si="108"/>
        <v>C</v>
      </c>
      <c r="D511" s="7" t="str">
        <f t="shared" si="109"/>
        <v>dur</v>
      </c>
      <c r="E511" s="6">
        <v>6</v>
      </c>
      <c r="F511" s="6">
        <v>5</v>
      </c>
      <c r="G511" s="6">
        <v>9</v>
      </c>
      <c r="H511" s="6">
        <v>2</v>
      </c>
      <c r="I511" s="6">
        <v>8</v>
      </c>
      <c r="J511" s="6">
        <v>0</v>
      </c>
      <c r="M511" s="6" t="s">
        <v>49</v>
      </c>
      <c r="P511" s="7" t="str">
        <f t="shared" si="110"/>
        <v/>
      </c>
      <c r="Q511" s="6" t="str" cm="1">
        <f t="array" aca="1" ref="Q511" ca="1">INDEX(INDIRECT(C511&amp;IF(J511="","_dur","_moll")),F511+IF(I511=8,2),IF(E511="",1,E511))</f>
        <v>G</v>
      </c>
      <c r="R511" s="6" t="str">
        <f t="shared" si="111"/>
        <v/>
      </c>
      <c r="S511" s="6" t="str">
        <f t="shared" si="112"/>
        <v/>
      </c>
      <c r="T511" s="6" t="str">
        <f t="shared" si="113"/>
        <v>dim</v>
      </c>
      <c r="U511" s="6" t="str">
        <f t="shared" si="114"/>
        <v/>
      </c>
      <c r="V511" s="6">
        <f t="shared" si="115"/>
        <v>7</v>
      </c>
      <c r="W511" s="6" t="str">
        <f t="shared" si="116"/>
        <v/>
      </c>
      <c r="X511" s="6" t="str">
        <f t="shared" si="117"/>
        <v/>
      </c>
      <c r="Y511" s="6" t="str">
        <f t="shared" si="118"/>
        <v/>
      </c>
      <c r="Z511" s="6" t="str" cm="1">
        <f t="array" ref="Z511">_xlfn.IFS(OR(AND(F511=2,G511=7,J511&lt;&gt;""),AND(F511=5,G511=9,H511&gt;=1,I511=8,J511=""),AND(F511=5,G511=9,I511="",J511&lt;&gt;"")),"♭",AND(G511=7,K511="+"),"♯",TRUE,"")</f>
        <v/>
      </c>
      <c r="AA511" s="6" t="str">
        <f t="shared" si="119"/>
        <v/>
      </c>
      <c r="AC511" s="6" t="str">
        <f t="shared" si="121"/>
        <v/>
      </c>
      <c r="AD511" s="6" t="str">
        <f t="shared" si="122"/>
        <v/>
      </c>
      <c r="AE511" s="6" t="str">
        <f t="shared" si="120"/>
        <v>/</v>
      </c>
      <c r="AF511" s="6" t="str" cm="1">
        <f t="array" aca="1" ref="AF511" ca="1">IF(AE511="/",INDEX(INDIRECT(C511&amp;IF(J511="","_dur","_moll")),F511+H511*2+IF(AND(G511=7,H511=2,K511="+"),-2),IF(E511="",1,E511)+IF(AND(G511=7,H511=2,K511="+"),2)),"")</f>
        <v>B♭</v>
      </c>
      <c r="AL511" s="7" t="str" cm="1">
        <f t="array" aca="1" ref="AL511" ca="1">_xlfn.IFS(M511="x","",AK511&lt;&gt;"",AK511,TRUE,_xlfn.TEXTJOIN("",TRUE,Q511:AJ511))</f>
        <v/>
      </c>
    </row>
    <row r="512" spans="1:38" ht="16.5" customHeight="1" x14ac:dyDescent="0.4">
      <c r="A512" s="6">
        <v>0</v>
      </c>
      <c r="C512" s="7" t="str">
        <f t="shared" ca="1" si="108"/>
        <v>C</v>
      </c>
      <c r="D512" s="7" t="str">
        <f t="shared" si="109"/>
        <v>dur</v>
      </c>
      <c r="E512" s="6">
        <v>7</v>
      </c>
      <c r="F512" s="6">
        <v>5</v>
      </c>
      <c r="G512" s="6">
        <v>9</v>
      </c>
      <c r="H512" s="6">
        <v>2</v>
      </c>
      <c r="I512" s="6">
        <v>8</v>
      </c>
      <c r="J512" s="6">
        <v>0</v>
      </c>
      <c r="M512" s="6" t="s">
        <v>49</v>
      </c>
      <c r="P512" s="7" t="str">
        <f t="shared" si="110"/>
        <v/>
      </c>
      <c r="Q512" s="6" t="e" cm="1">
        <f t="array" aca="1" ref="Q512" ca="1">INDEX(INDIRECT(C512&amp;IF(J512="","_dur","_moll")),F512+IF(I512=8,2),IF(E512="",1,E512))</f>
        <v>#REF!</v>
      </c>
      <c r="R512" s="6" t="str">
        <f t="shared" si="111"/>
        <v/>
      </c>
      <c r="S512" s="6" t="str">
        <f t="shared" si="112"/>
        <v/>
      </c>
      <c r="T512" s="6" t="str">
        <f t="shared" si="113"/>
        <v>dim</v>
      </c>
      <c r="U512" s="6" t="str">
        <f t="shared" si="114"/>
        <v/>
      </c>
      <c r="V512" s="6">
        <f t="shared" si="115"/>
        <v>7</v>
      </c>
      <c r="W512" s="6" t="str">
        <f t="shared" si="116"/>
        <v/>
      </c>
      <c r="X512" s="6" t="str">
        <f t="shared" si="117"/>
        <v/>
      </c>
      <c r="Y512" s="6" t="str">
        <f t="shared" si="118"/>
        <v/>
      </c>
      <c r="Z512" s="6" t="str" cm="1">
        <f t="array" ref="Z512">_xlfn.IFS(OR(AND(F512=2,G512=7,J512&lt;&gt;""),AND(F512=5,G512=9,H512&gt;=1,I512=8,J512=""),AND(F512=5,G512=9,I512="",J512&lt;&gt;"")),"♭",AND(G512=7,K512="+"),"♯",TRUE,"")</f>
        <v/>
      </c>
      <c r="AA512" s="6" t="str">
        <f t="shared" si="119"/>
        <v/>
      </c>
      <c r="AC512" s="6" t="str">
        <f t="shared" si="121"/>
        <v/>
      </c>
      <c r="AD512" s="6" t="str">
        <f t="shared" si="122"/>
        <v/>
      </c>
      <c r="AE512" s="6" t="str">
        <f t="shared" si="120"/>
        <v>/</v>
      </c>
      <c r="AF512" s="6" t="e" cm="1">
        <f t="array" aca="1" ref="AF512" ca="1">IF(AE512="/",INDEX(INDIRECT(C512&amp;IF(J512="","_dur","_moll")),F512+H512*2+IF(AND(G512=7,H512=2,K512="+"),-2),IF(E512="",1,E512)+IF(AND(G512=7,H512=2,K512="+"),2)),"")</f>
        <v>#REF!</v>
      </c>
      <c r="AL512" s="7" t="str" cm="1">
        <f t="array" aca="1" ref="AL512" ca="1">_xlfn.IFS(M512="x","",AK512&lt;&gt;"",AK512,TRUE,_xlfn.TEXTJOIN("",TRUE,Q512:AJ512))</f>
        <v/>
      </c>
    </row>
    <row r="513" spans="1:38" ht="16.5" customHeight="1" x14ac:dyDescent="0.4">
      <c r="A513" s="6">
        <v>0</v>
      </c>
      <c r="C513" s="7" t="str">
        <f t="shared" ca="1" si="108"/>
        <v>C</v>
      </c>
      <c r="D513" s="7" t="str">
        <f t="shared" si="109"/>
        <v>dur</v>
      </c>
      <c r="E513" s="6">
        <v>1</v>
      </c>
      <c r="F513" s="6">
        <v>5</v>
      </c>
      <c r="G513" s="6">
        <v>9</v>
      </c>
      <c r="H513" s="6">
        <v>3</v>
      </c>
      <c r="I513" s="6">
        <v>8</v>
      </c>
      <c r="J513" s="6">
        <v>0</v>
      </c>
      <c r="M513" s="6" t="s">
        <v>49</v>
      </c>
      <c r="P513" s="7" t="str">
        <f t="shared" si="110"/>
        <v/>
      </c>
      <c r="Q513" s="6" t="str" cm="1">
        <f t="array" aca="1" ref="Q513" ca="1">INDEX(INDIRECT(C513&amp;IF(J513="","_dur","_moll")),F513+IF(I513=8,2),IF(E513="",1,E513))</f>
        <v>B</v>
      </c>
      <c r="R513" s="6" t="str">
        <f t="shared" si="111"/>
        <v/>
      </c>
      <c r="S513" s="6" t="str">
        <f t="shared" si="112"/>
        <v/>
      </c>
      <c r="T513" s="6" t="str">
        <f t="shared" si="113"/>
        <v>dim</v>
      </c>
      <c r="U513" s="6" t="str">
        <f t="shared" si="114"/>
        <v/>
      </c>
      <c r="V513" s="6">
        <f t="shared" si="115"/>
        <v>7</v>
      </c>
      <c r="W513" s="6" t="str">
        <f t="shared" si="116"/>
        <v/>
      </c>
      <c r="X513" s="6" t="str">
        <f t="shared" si="117"/>
        <v/>
      </c>
      <c r="Y513" s="6" t="str">
        <f t="shared" si="118"/>
        <v/>
      </c>
      <c r="Z513" s="6" t="str" cm="1">
        <f t="array" ref="Z513">_xlfn.IFS(OR(AND(F513=2,G513=7,J513&lt;&gt;""),AND(F513=5,G513=9,H513&gt;=1,I513=8,J513=""),AND(F513=5,G513=9,I513="",J513&lt;&gt;"")),"♭",AND(G513=7,K513="+"),"♯",TRUE,"")</f>
        <v/>
      </c>
      <c r="AA513" s="6" t="str">
        <f t="shared" si="119"/>
        <v/>
      </c>
      <c r="AC513" s="6" t="str">
        <f t="shared" si="121"/>
        <v/>
      </c>
      <c r="AD513" s="6" t="str">
        <f t="shared" si="122"/>
        <v/>
      </c>
      <c r="AE513" s="6" t="str">
        <f t="shared" si="120"/>
        <v>/</v>
      </c>
      <c r="AF513" s="6" t="str" cm="1">
        <f t="array" aca="1" ref="AF513" ca="1">IF(AE513="/",INDEX(INDIRECT(C513&amp;IF(J513="","_dur","_moll")),F513+H513*2+IF(AND(G513=7,H513=2,K513="+"),-2),IF(E513="",1,E513)+IF(AND(G513=7,H513=2,K513="+"),2)),"")</f>
        <v>F</v>
      </c>
      <c r="AL513" s="7" t="str" cm="1">
        <f t="array" aca="1" ref="AL513" ca="1">_xlfn.IFS(M513="x","",AK513&lt;&gt;"",AK513,TRUE,_xlfn.TEXTJOIN("",TRUE,Q513:AJ513))</f>
        <v/>
      </c>
    </row>
    <row r="514" spans="1:38" ht="16.5" customHeight="1" x14ac:dyDescent="0.4">
      <c r="A514" s="6">
        <v>0</v>
      </c>
      <c r="C514" s="7" t="str">
        <f t="shared" ref="C514:C578" ca="1" si="123">OFFSET(調C,A514,N(B514="m"))</f>
        <v>C</v>
      </c>
      <c r="D514" s="7" t="str">
        <f t="shared" si="109"/>
        <v>dur</v>
      </c>
      <c r="E514" s="6">
        <v>2</v>
      </c>
      <c r="F514" s="6">
        <v>5</v>
      </c>
      <c r="G514" s="6">
        <v>9</v>
      </c>
      <c r="H514" s="6">
        <v>3</v>
      </c>
      <c r="I514" s="6">
        <v>8</v>
      </c>
      <c r="J514" s="6">
        <v>0</v>
      </c>
      <c r="M514" s="6" t="s">
        <v>49</v>
      </c>
      <c r="P514" s="7" t="str">
        <f t="shared" si="110"/>
        <v/>
      </c>
      <c r="Q514" s="6" cm="1">
        <f t="array" aca="1" ref="Q514" ca="1">INDEX(INDIRECT(C514&amp;IF(J514="","_dur","_moll")),F514+IF(I514=8,2),IF(E514="",1,E514))</f>
        <v>0</v>
      </c>
      <c r="R514" s="6" t="str">
        <f t="shared" si="111"/>
        <v/>
      </c>
      <c r="S514" s="6" t="str">
        <f t="shared" si="112"/>
        <v/>
      </c>
      <c r="T514" s="6" t="str">
        <f t="shared" si="113"/>
        <v>dim</v>
      </c>
      <c r="U514" s="6" t="str">
        <f t="shared" si="114"/>
        <v/>
      </c>
      <c r="V514" s="6">
        <f t="shared" si="115"/>
        <v>7</v>
      </c>
      <c r="W514" s="6" t="str">
        <f t="shared" si="116"/>
        <v/>
      </c>
      <c r="X514" s="6" t="str">
        <f t="shared" si="117"/>
        <v/>
      </c>
      <c r="Y514" s="6" t="str">
        <f t="shared" si="118"/>
        <v/>
      </c>
      <c r="Z514" s="6" t="str" cm="1">
        <f t="array" ref="Z514">_xlfn.IFS(OR(AND(F514=2,G514=7,J514&lt;&gt;""),AND(F514=5,G514=9,H514&gt;=1,I514=8,J514=""),AND(F514=5,G514=9,I514="",J514&lt;&gt;"")),"♭",AND(G514=7,K514="+"),"♯",TRUE,"")</f>
        <v/>
      </c>
      <c r="AA514" s="6" t="str">
        <f t="shared" si="119"/>
        <v/>
      </c>
      <c r="AC514" s="6" t="str">
        <f t="shared" si="121"/>
        <v/>
      </c>
      <c r="AD514" s="6" t="str">
        <f t="shared" si="122"/>
        <v/>
      </c>
      <c r="AE514" s="6" t="str">
        <f t="shared" si="120"/>
        <v>/</v>
      </c>
      <c r="AF514" s="6" cm="1">
        <f t="array" aca="1" ref="AF514" ca="1">IF(AE514="/",INDEX(INDIRECT(C514&amp;IF(J514="","_dur","_moll")),F514+H514*2+IF(AND(G514=7,H514=2,K514="+"),-2),IF(E514="",1,E514)+IF(AND(G514=7,H514=2,K514="+"),2)),"")</f>
        <v>0</v>
      </c>
      <c r="AL514" s="7" t="str" cm="1">
        <f t="array" aca="1" ref="AL514" ca="1">_xlfn.IFS(M514="x","",AK514&lt;&gt;"",AK514,TRUE,_xlfn.TEXTJOIN("",TRUE,Q514:AJ514))</f>
        <v/>
      </c>
    </row>
    <row r="515" spans="1:38" ht="16.5" customHeight="1" x14ac:dyDescent="0.4">
      <c r="A515" s="6">
        <v>0</v>
      </c>
      <c r="C515" s="7" t="str">
        <f t="shared" ca="1" si="123"/>
        <v>C</v>
      </c>
      <c r="D515" s="7" t="str">
        <f t="shared" ref="D515:D579" si="124">IF(B515="m","moll","dur")</f>
        <v>dur</v>
      </c>
      <c r="E515" s="6">
        <v>3</v>
      </c>
      <c r="F515" s="6">
        <v>5</v>
      </c>
      <c r="G515" s="6">
        <v>9</v>
      </c>
      <c r="H515" s="6">
        <v>3</v>
      </c>
      <c r="I515" s="6">
        <v>8</v>
      </c>
      <c r="J515" s="6">
        <v>0</v>
      </c>
      <c r="M515" s="6" t="s">
        <v>49</v>
      </c>
      <c r="P515" s="7" t="str">
        <f t="shared" ref="P515:P580" si="125">IF(M515="x","",_xlfn.TEXTJOIN("",TRUE,E515:L515))</f>
        <v/>
      </c>
      <c r="Q515" s="6" cm="1">
        <f t="array" aca="1" ref="Q515" ca="1">INDEX(INDIRECT(C515&amp;IF(J515="","_dur","_moll")),F515+IF(I515=8,2),IF(E515="",1,E515))</f>
        <v>0</v>
      </c>
      <c r="R515" s="6" t="str">
        <f t="shared" ref="R515:R567" si="126">IF(OR(AND(OR(F515=1,F515=4),G515&gt;=7,I515="",J515=""),AND(F515=6,G515=7,I515="",J515&lt;&gt;"")),"M","")</f>
        <v/>
      </c>
      <c r="S515" s="6" t="str">
        <f t="shared" ref="S515:S567" si="127">IF(OR(AND(OR(F515=2,F515=3,F515=6),J515="",L515=""),AND(F515=4,J515&lt;&gt;"",L515=""),AND(F515=2,G515&gt;0,J515&lt;&gt;"",L515=""),AND(G515=9,H515&gt;=1,I515=8,J515="",L515="")),"m","")</f>
        <v/>
      </c>
      <c r="T515" s="6" t="str">
        <f t="shared" ref="T515:T567" si="128">IF(OR(AND(F515=2,G515="",J515&lt;&gt;""),AND(F515=5,G515=9,H515&gt;=1,I515=8,J515&lt;&gt;""),AND(F515=5,G515=7,H515&gt;=1,I515=8)),"dim","")</f>
        <v>dim</v>
      </c>
      <c r="U515" s="6" t="str">
        <f t="shared" ref="U515:U519" si="129">IF(AND(G515="",K515="+"),"aug","")</f>
        <v/>
      </c>
      <c r="V515" s="6">
        <f t="shared" ref="V515:V567" si="130">IF(OR(AND(G515=7,I515=""),AND(G515=9,H515&gt;=1,I515=8,J515=""),AND(F515=5,G515=9,I515="",J515&lt;&gt;""),AND(F515=5,G515=9,H515&gt;=1,I515=8,J515&lt;&gt;"")),7,"")</f>
        <v>7</v>
      </c>
      <c r="W515" s="6" t="str">
        <f t="shared" ref="W515:W567" si="131">IF(AND(G515=9,I515="",V515=""),9,"")</f>
        <v/>
      </c>
      <c r="X515" s="6" t="str">
        <f t="shared" ref="X515:X567" si="132">IF(L515=4,"sus4","")</f>
        <v/>
      </c>
      <c r="Y515" s="6" t="str">
        <f t="shared" ref="Y515:Y567" si="133">IF(OR(AND(F515=2,G515=7,I515="",J515&lt;&gt;""),AND(F515=5,G515=9,H515&gt;=1,I515=8,J515=""),AND(F515=5,G515=9,I515="",J515&lt;&gt;""),AND(G515=7,K515="+")),"(","")</f>
        <v/>
      </c>
      <c r="Z515" s="6" t="str" cm="1">
        <f t="array" ref="Z515">_xlfn.IFS(OR(AND(F515=2,G515=7,J515&lt;&gt;""),AND(F515=5,G515=9,H515&gt;=1,I515=8,J515=""),AND(F515=5,G515=9,I515="",J515&lt;&gt;"")),"♭",AND(G515=7,K515="+"),"♯",TRUE,"")</f>
        <v/>
      </c>
      <c r="AA515" s="6" t="str">
        <f t="shared" ref="AA515:AA567" si="134">IF(OR(AND(F515=2,G515=7,J515&lt;&gt;""),AND(F515=5,G515=9,H515&gt;=1,I515=8,J515=""),AND(G515=7,K515="+")),5,"")</f>
        <v/>
      </c>
      <c r="AC515" s="6" t="str">
        <f t="shared" si="121"/>
        <v/>
      </c>
      <c r="AD515" s="6" t="str">
        <f t="shared" si="122"/>
        <v/>
      </c>
      <c r="AE515" s="6" t="str">
        <f t="shared" ref="AE515:AE567" si="135">IF(OR(AND(H515&gt;0,I515=""),AND(H515&gt;=2,I515=8)),"/","")</f>
        <v>/</v>
      </c>
      <c r="AF515" s="6" cm="1">
        <f t="array" aca="1" ref="AF515" ca="1">IF(AE515="/",INDEX(INDIRECT(C515&amp;IF(J515="","_dur","_moll")),F515+H515*2+IF(AND(G515=7,H515=2,K515="+"),-2),IF(E515="",1,E515)+IF(AND(G515=7,H515=2,K515="+"),2)),"")</f>
        <v>0</v>
      </c>
      <c r="AL515" s="7" t="str" cm="1">
        <f t="array" aca="1" ref="AL515" ca="1">_xlfn.IFS(M515="x","",AK515&lt;&gt;"",AK515,TRUE,_xlfn.TEXTJOIN("",TRUE,Q515:AJ515))</f>
        <v/>
      </c>
    </row>
    <row r="516" spans="1:38" ht="16.5" customHeight="1" x14ac:dyDescent="0.4">
      <c r="A516" s="6">
        <v>0</v>
      </c>
      <c r="C516" s="7" t="str">
        <f t="shared" ca="1" si="123"/>
        <v>C</v>
      </c>
      <c r="D516" s="7" t="str">
        <f t="shared" si="124"/>
        <v>dur</v>
      </c>
      <c r="E516" s="6">
        <v>4</v>
      </c>
      <c r="F516" s="6">
        <v>5</v>
      </c>
      <c r="G516" s="6">
        <v>9</v>
      </c>
      <c r="H516" s="6">
        <v>3</v>
      </c>
      <c r="I516" s="6">
        <v>8</v>
      </c>
      <c r="J516" s="6">
        <v>0</v>
      </c>
      <c r="P516" s="7" t="str">
        <f t="shared" si="125"/>
        <v>459380</v>
      </c>
      <c r="Q516" s="6" t="str" cm="1">
        <f t="array" aca="1" ref="Q516" ca="1">INDEX(INDIRECT(C516&amp;IF(J516="","_dur","_moll")),F516+IF(I516=8,2),IF(E516="",1,E516))</f>
        <v>E</v>
      </c>
      <c r="R516" s="6" t="str">
        <f t="shared" si="126"/>
        <v/>
      </c>
      <c r="S516" s="6" t="str">
        <f t="shared" si="127"/>
        <v/>
      </c>
      <c r="T516" s="6" t="str">
        <f t="shared" si="128"/>
        <v>dim</v>
      </c>
      <c r="U516" s="6" t="str">
        <f t="shared" si="129"/>
        <v/>
      </c>
      <c r="V516" s="6">
        <f t="shared" si="130"/>
        <v>7</v>
      </c>
      <c r="W516" s="6" t="str">
        <f t="shared" si="131"/>
        <v/>
      </c>
      <c r="X516" s="6" t="str">
        <f t="shared" si="132"/>
        <v/>
      </c>
      <c r="Y516" s="6" t="str">
        <f t="shared" si="133"/>
        <v/>
      </c>
      <c r="Z516" s="6" t="str" cm="1">
        <f t="array" ref="Z516">_xlfn.IFS(OR(AND(F516=2,G516=7,J516&lt;&gt;""),AND(F516=5,G516=9,H516&gt;=1,I516=8,J516=""),AND(F516=5,G516=9,I516="",J516&lt;&gt;"")),"♭",AND(G516=7,K516="+"),"♯",TRUE,"")</f>
        <v/>
      </c>
      <c r="AA516" s="6" t="str">
        <f t="shared" si="134"/>
        <v/>
      </c>
      <c r="AC516" s="6" t="str">
        <f t="shared" si="121"/>
        <v/>
      </c>
      <c r="AD516" s="6" t="str">
        <f t="shared" si="122"/>
        <v/>
      </c>
      <c r="AE516" s="6" t="str">
        <f t="shared" si="135"/>
        <v>/</v>
      </c>
      <c r="AF516" s="6" t="str" cm="1">
        <f t="array" aca="1" ref="AF516" ca="1">IF(AE516="/",INDEX(INDIRECT(C516&amp;IF(J516="","_dur","_moll")),F516+H516*2+IF(AND(G516=7,H516=2,K516="+"),-2),IF(E516="",1,E516)+IF(AND(G516=7,H516=2,K516="+"),2)),"")</f>
        <v>B♭</v>
      </c>
      <c r="AL516" s="7" t="str" cm="1">
        <f t="array" aca="1" ref="AL516" ca="1">_xlfn.IFS(M516="x","",AK516&lt;&gt;"",AK516,TRUE,_xlfn.TEXTJOIN("",TRUE,Q516:AJ516))</f>
        <v>Edim7/B♭</v>
      </c>
    </row>
    <row r="517" spans="1:38" ht="16.5" customHeight="1" x14ac:dyDescent="0.4">
      <c r="A517" s="6">
        <v>0</v>
      </c>
      <c r="C517" s="7" t="str">
        <f t="shared" ca="1" si="123"/>
        <v>C</v>
      </c>
      <c r="D517" s="7" t="str">
        <f t="shared" si="124"/>
        <v>dur</v>
      </c>
      <c r="E517" s="6">
        <v>5</v>
      </c>
      <c r="F517" s="6">
        <v>5</v>
      </c>
      <c r="G517" s="6">
        <v>9</v>
      </c>
      <c r="H517" s="6">
        <v>3</v>
      </c>
      <c r="I517" s="6">
        <v>8</v>
      </c>
      <c r="J517" s="6">
        <v>0</v>
      </c>
      <c r="P517" s="7" t="str">
        <f t="shared" si="125"/>
        <v>559380</v>
      </c>
      <c r="Q517" s="6" t="str" cm="1">
        <f t="array" aca="1" ref="Q517" ca="1">INDEX(INDIRECT(C517&amp;IF(J517="","_dur","_moll")),F517+IF(I517=8,2),IF(E517="",1,E517))</f>
        <v>F♯</v>
      </c>
      <c r="R517" s="6" t="str">
        <f t="shared" si="126"/>
        <v/>
      </c>
      <c r="S517" s="6" t="str">
        <f t="shared" si="127"/>
        <v/>
      </c>
      <c r="T517" s="6" t="str">
        <f t="shared" si="128"/>
        <v>dim</v>
      </c>
      <c r="U517" s="6" t="str">
        <f t="shared" si="129"/>
        <v/>
      </c>
      <c r="V517" s="6">
        <f t="shared" si="130"/>
        <v>7</v>
      </c>
      <c r="W517" s="6" t="str">
        <f t="shared" si="131"/>
        <v/>
      </c>
      <c r="X517" s="6" t="str">
        <f t="shared" si="132"/>
        <v/>
      </c>
      <c r="Y517" s="6" t="str">
        <f t="shared" si="133"/>
        <v/>
      </c>
      <c r="Z517" s="6" t="str" cm="1">
        <f t="array" ref="Z517">_xlfn.IFS(OR(AND(F517=2,G517=7,J517&lt;&gt;""),AND(F517=5,G517=9,H517&gt;=1,I517=8,J517=""),AND(F517=5,G517=9,I517="",J517&lt;&gt;"")),"♭",AND(G517=7,K517="+"),"♯",TRUE,"")</f>
        <v/>
      </c>
      <c r="AA517" s="6" t="str">
        <f t="shared" si="134"/>
        <v/>
      </c>
      <c r="AC517" s="6" t="str">
        <f t="shared" si="121"/>
        <v/>
      </c>
      <c r="AD517" s="6" t="str">
        <f t="shared" si="122"/>
        <v/>
      </c>
      <c r="AE517" s="6" t="str">
        <f t="shared" si="135"/>
        <v>/</v>
      </c>
      <c r="AF517" s="6" t="str" cm="1">
        <f t="array" aca="1" ref="AF517" ca="1">IF(AE517="/",INDEX(INDIRECT(C517&amp;IF(J517="","_dur","_moll")),F517+H517*2+IF(AND(G517=7,H517=2,K517="+"),-2),IF(E517="",1,E517)+IF(AND(G517=7,H517=2,K517="+"),2)),"")</f>
        <v>C</v>
      </c>
      <c r="AL517" s="7" t="str" cm="1">
        <f t="array" aca="1" ref="AL517" ca="1">_xlfn.IFS(M517="x","",AK517&lt;&gt;"",AK517,TRUE,_xlfn.TEXTJOIN("",TRUE,Q517:AJ517))</f>
        <v>F♯dim7/C</v>
      </c>
    </row>
    <row r="518" spans="1:38" ht="16.5" customHeight="1" x14ac:dyDescent="0.4">
      <c r="A518" s="6">
        <v>0</v>
      </c>
      <c r="C518" s="7" t="str">
        <f t="shared" ca="1" si="123"/>
        <v>C</v>
      </c>
      <c r="D518" s="7" t="str">
        <f t="shared" si="124"/>
        <v>dur</v>
      </c>
      <c r="E518" s="6">
        <v>6</v>
      </c>
      <c r="F518" s="6">
        <v>5</v>
      </c>
      <c r="G518" s="6">
        <v>9</v>
      </c>
      <c r="H518" s="6">
        <v>3</v>
      </c>
      <c r="I518" s="6">
        <v>8</v>
      </c>
      <c r="J518" s="6">
        <v>0</v>
      </c>
      <c r="M518" s="6" t="s">
        <v>49</v>
      </c>
      <c r="P518" s="7" t="str">
        <f t="shared" si="125"/>
        <v/>
      </c>
      <c r="Q518" s="6" t="str" cm="1">
        <f t="array" aca="1" ref="Q518" ca="1">INDEX(INDIRECT(C518&amp;IF(J518="","_dur","_moll")),F518+IF(I518=8,2),IF(E518="",1,E518))</f>
        <v>G</v>
      </c>
      <c r="R518" s="6" t="str">
        <f t="shared" si="126"/>
        <v/>
      </c>
      <c r="S518" s="6" t="str">
        <f t="shared" si="127"/>
        <v/>
      </c>
      <c r="T518" s="6" t="str">
        <f t="shared" si="128"/>
        <v>dim</v>
      </c>
      <c r="U518" s="6" t="str">
        <f t="shared" si="129"/>
        <v/>
      </c>
      <c r="V518" s="6">
        <f t="shared" si="130"/>
        <v>7</v>
      </c>
      <c r="W518" s="6" t="str">
        <f t="shared" si="131"/>
        <v/>
      </c>
      <c r="X518" s="6" t="str">
        <f t="shared" si="132"/>
        <v/>
      </c>
      <c r="Y518" s="6" t="str">
        <f t="shared" si="133"/>
        <v/>
      </c>
      <c r="Z518" s="6" t="str" cm="1">
        <f t="array" ref="Z518">_xlfn.IFS(OR(AND(F518=2,G518=7,J518&lt;&gt;""),AND(F518=5,G518=9,H518&gt;=1,I518=8,J518=""),AND(F518=5,G518=9,I518="",J518&lt;&gt;"")),"♭",AND(G518=7,K518="+"),"♯",TRUE,"")</f>
        <v/>
      </c>
      <c r="AA518" s="6" t="str">
        <f t="shared" si="134"/>
        <v/>
      </c>
      <c r="AC518" s="6" t="str">
        <f t="shared" si="121"/>
        <v/>
      </c>
      <c r="AD518" s="6" t="str">
        <f t="shared" si="122"/>
        <v/>
      </c>
      <c r="AE518" s="6" t="str">
        <f t="shared" si="135"/>
        <v>/</v>
      </c>
      <c r="AF518" s="6" t="str" cm="1">
        <f t="array" aca="1" ref="AF518" ca="1">IF(AE518="/",INDEX(INDIRECT(C518&amp;IF(J518="","_dur","_moll")),F518+H518*2+IF(AND(G518=7,H518=2,K518="+"),-2),IF(E518="",1,E518)+IF(AND(G518=7,H518=2,K518="+"),2)),"")</f>
        <v>D♭</v>
      </c>
      <c r="AL518" s="7" t="str" cm="1">
        <f t="array" aca="1" ref="AL518" ca="1">_xlfn.IFS(M518="x","",AK518&lt;&gt;"",AK518,TRUE,_xlfn.TEXTJOIN("",TRUE,Q518:AJ518))</f>
        <v/>
      </c>
    </row>
    <row r="519" spans="1:38" ht="16.5" customHeight="1" x14ac:dyDescent="0.4">
      <c r="A519" s="6">
        <v>0</v>
      </c>
      <c r="C519" s="7" t="str">
        <f t="shared" ca="1" si="123"/>
        <v>C</v>
      </c>
      <c r="D519" s="7" t="str">
        <f t="shared" si="124"/>
        <v>dur</v>
      </c>
      <c r="E519" s="6">
        <v>7</v>
      </c>
      <c r="F519" s="6">
        <v>5</v>
      </c>
      <c r="G519" s="6">
        <v>9</v>
      </c>
      <c r="H519" s="6">
        <v>3</v>
      </c>
      <c r="I519" s="6">
        <v>8</v>
      </c>
      <c r="J519" s="6">
        <v>0</v>
      </c>
      <c r="M519" s="6" t="s">
        <v>49</v>
      </c>
      <c r="P519" s="7" t="str">
        <f t="shared" si="125"/>
        <v/>
      </c>
      <c r="Q519" s="6" t="e" cm="1">
        <f t="array" aca="1" ref="Q519" ca="1">INDEX(INDIRECT(C519&amp;IF(J519="","_dur","_moll")),F519+IF(I519=8,2),IF(E519="",1,E519))</f>
        <v>#REF!</v>
      </c>
      <c r="R519" s="6" t="str">
        <f t="shared" si="126"/>
        <v/>
      </c>
      <c r="S519" s="6" t="str">
        <f t="shared" si="127"/>
        <v/>
      </c>
      <c r="T519" s="6" t="str">
        <f t="shared" si="128"/>
        <v>dim</v>
      </c>
      <c r="U519" s="6" t="str">
        <f t="shared" si="129"/>
        <v/>
      </c>
      <c r="V519" s="6">
        <f t="shared" si="130"/>
        <v>7</v>
      </c>
      <c r="W519" s="6" t="str">
        <f t="shared" si="131"/>
        <v/>
      </c>
      <c r="X519" s="6" t="str">
        <f t="shared" si="132"/>
        <v/>
      </c>
      <c r="Y519" s="6" t="str">
        <f t="shared" si="133"/>
        <v/>
      </c>
      <c r="Z519" s="6" t="str" cm="1">
        <f t="array" ref="Z519">_xlfn.IFS(OR(AND(F519=2,G519=7,J519&lt;&gt;""),AND(F519=5,G519=9,H519&gt;=1,I519=8,J519=""),AND(F519=5,G519=9,I519="",J519&lt;&gt;"")),"♭",AND(G519=7,K519="+"),"♯",TRUE,"")</f>
        <v/>
      </c>
      <c r="AA519" s="6" t="str">
        <f t="shared" si="134"/>
        <v/>
      </c>
      <c r="AC519" s="6" t="str">
        <f t="shared" si="121"/>
        <v/>
      </c>
      <c r="AD519" s="6" t="str">
        <f t="shared" si="122"/>
        <v/>
      </c>
      <c r="AE519" s="6" t="str">
        <f t="shared" si="135"/>
        <v>/</v>
      </c>
      <c r="AF519" s="6" t="e" cm="1">
        <f t="array" aca="1" ref="AF519" ca="1">IF(AE519="/",INDEX(INDIRECT(C519&amp;IF(J519="","_dur","_moll")),F519+H519*2+IF(AND(G519=7,H519=2,K519="+"),-2),IF(E519="",1,E519)+IF(AND(G519=7,H519=2,K519="+"),2)),"")</f>
        <v>#REF!</v>
      </c>
      <c r="AL519" s="7" t="str" cm="1">
        <f t="array" aca="1" ref="AL519" ca="1">_xlfn.IFS(M519="x","",AK519&lt;&gt;"",AK519,TRUE,_xlfn.TEXTJOIN("",TRUE,Q519:AJ519))</f>
        <v/>
      </c>
    </row>
    <row r="520" spans="1:38" ht="16.5" customHeight="1" x14ac:dyDescent="0.4">
      <c r="A520" s="6">
        <v>0</v>
      </c>
      <c r="C520" s="7" t="str">
        <f t="shared" ca="1" si="123"/>
        <v>C</v>
      </c>
      <c r="D520" s="7" t="str">
        <f t="shared" si="124"/>
        <v>dur</v>
      </c>
      <c r="F520" s="6">
        <v>1</v>
      </c>
      <c r="K520" s="6" t="s">
        <v>34</v>
      </c>
      <c r="P520" s="7" t="str">
        <f t="shared" si="125"/>
        <v>1+</v>
      </c>
      <c r="Q520" s="6" t="str" cm="1">
        <f t="array" aca="1" ref="Q520" ca="1">INDEX(INDIRECT(C520&amp;IF(J520="","_dur","_moll")),F520+IF(I520=8,2),IF(E520="",1,E520))</f>
        <v>C</v>
      </c>
      <c r="R520" s="6" t="str">
        <f t="shared" si="126"/>
        <v/>
      </c>
      <c r="S520" s="6" t="str">
        <f t="shared" si="127"/>
        <v/>
      </c>
      <c r="T520" s="6" t="str">
        <f t="shared" si="128"/>
        <v/>
      </c>
      <c r="U520" s="6" t="str">
        <f>IF(AND(G520="",K520="+"),"aug","")</f>
        <v>aug</v>
      </c>
      <c r="V520" s="6" t="str">
        <f t="shared" si="130"/>
        <v/>
      </c>
      <c r="W520" s="6" t="str">
        <f t="shared" si="131"/>
        <v/>
      </c>
      <c r="X520" s="6" t="str">
        <f t="shared" si="132"/>
        <v/>
      </c>
      <c r="Y520" s="6" t="str">
        <f t="shared" si="133"/>
        <v/>
      </c>
      <c r="Z520" s="6" t="str" cm="1">
        <f t="array" ref="Z520">_xlfn.IFS(OR(AND(F520=2,G520=7,J520&lt;&gt;""),AND(F520=5,G520=9,H520&gt;=1,I520=8,J520=""),AND(F520=5,G520=9,I520="",J520&lt;&gt;"")),"♭",AND(G520=7,K520="+"),"♯",TRUE,"")</f>
        <v/>
      </c>
      <c r="AA520" s="6" t="str">
        <f t="shared" si="134"/>
        <v/>
      </c>
      <c r="AC520" s="6" t="str">
        <f t="shared" si="121"/>
        <v/>
      </c>
      <c r="AD520" s="6" t="str">
        <f t="shared" si="122"/>
        <v/>
      </c>
      <c r="AE520" s="6" t="str">
        <f t="shared" si="135"/>
        <v/>
      </c>
      <c r="AF520" s="6" t="str" cm="1">
        <f t="array" aca="1" ref="AF520" ca="1">IF(AE520="/",INDEX(INDIRECT(C520&amp;IF(J520="","_dur","_moll")),F520+H520*2+IF(AND(G520=7,H520=2,K520="+"),-2),IF(E520="",1,E520)+IF(AND(G520=7,H520=2,K520="+"),2)),"")</f>
        <v/>
      </c>
      <c r="AL520" s="7" t="str" cm="1">
        <f t="array" aca="1" ref="AL520" ca="1">_xlfn.IFS(M520="x","",AK520&lt;&gt;"",AK520,TRUE,_xlfn.TEXTJOIN("",TRUE,Q520:AJ520))</f>
        <v>Caug</v>
      </c>
    </row>
    <row r="521" spans="1:38" ht="16.5" customHeight="1" x14ac:dyDescent="0.4">
      <c r="A521" s="6">
        <v>0</v>
      </c>
      <c r="C521" s="7" t="str">
        <f t="shared" ca="1" si="123"/>
        <v>C</v>
      </c>
      <c r="D521" s="7" t="str">
        <f t="shared" si="124"/>
        <v>dur</v>
      </c>
      <c r="F521" s="6">
        <v>2</v>
      </c>
      <c r="K521" s="6" t="s">
        <v>34</v>
      </c>
      <c r="M521" s="6" t="s">
        <v>49</v>
      </c>
      <c r="P521" s="7" t="str">
        <f t="shared" si="125"/>
        <v/>
      </c>
      <c r="Q521" s="6" t="str" cm="1">
        <f t="array" aca="1" ref="Q521" ca="1">INDEX(INDIRECT(C521&amp;IF(J521="","_dur","_moll")),F521+IF(I521=8,2),IF(E521="",1,E521))</f>
        <v>D</v>
      </c>
      <c r="R521" s="6" t="str">
        <f t="shared" si="126"/>
        <v/>
      </c>
      <c r="S521" s="6" t="str">
        <f t="shared" si="127"/>
        <v>m</v>
      </c>
      <c r="T521" s="6" t="str">
        <f t="shared" si="128"/>
        <v/>
      </c>
      <c r="U521" s="6" t="str">
        <f t="shared" ref="U521:U567" si="136">IF(AND(G521="",K521="+"),"aug","")</f>
        <v>aug</v>
      </c>
      <c r="V521" s="6" t="str">
        <f t="shared" si="130"/>
        <v/>
      </c>
      <c r="W521" s="6" t="str">
        <f t="shared" si="131"/>
        <v/>
      </c>
      <c r="X521" s="6" t="str">
        <f t="shared" si="132"/>
        <v/>
      </c>
      <c r="Y521" s="6" t="str">
        <f t="shared" si="133"/>
        <v/>
      </c>
      <c r="Z521" s="6" t="str" cm="1">
        <f t="array" ref="Z521">_xlfn.IFS(OR(AND(F521=2,G521=7,J521&lt;&gt;""),AND(F521=5,G521=9,H521&gt;=1,I521=8,J521=""),AND(F521=5,G521=9,I521="",J521&lt;&gt;"")),"♭",AND(G521=7,K521="+"),"♯",TRUE,"")</f>
        <v/>
      </c>
      <c r="AA521" s="6" t="str">
        <f t="shared" si="134"/>
        <v/>
      </c>
      <c r="AC521" s="6" t="str">
        <f t="shared" si="121"/>
        <v/>
      </c>
      <c r="AD521" s="6" t="str">
        <f t="shared" si="122"/>
        <v/>
      </c>
      <c r="AE521" s="6" t="str">
        <f t="shared" si="135"/>
        <v/>
      </c>
      <c r="AF521" s="6" t="str" cm="1">
        <f t="array" aca="1" ref="AF521" ca="1">IF(AE521="/",INDEX(INDIRECT(C521&amp;IF(J521="","_dur","_moll")),F521+H521*2+IF(AND(G521=7,H521=2,K521="+"),-2),IF(E521="",1,E521)+IF(AND(G521=7,H521=2,K521="+"),2)),"")</f>
        <v/>
      </c>
      <c r="AL521" s="7" t="str" cm="1">
        <f t="array" aca="1" ref="AL521" ca="1">_xlfn.IFS(M521="x","",AK521&lt;&gt;"",AK521,TRUE,_xlfn.TEXTJOIN("",TRUE,Q521:AJ521))</f>
        <v/>
      </c>
    </row>
    <row r="522" spans="1:38" ht="16.5" customHeight="1" x14ac:dyDescent="0.4">
      <c r="A522" s="6">
        <v>0</v>
      </c>
      <c r="C522" s="7" t="str">
        <f t="shared" ca="1" si="123"/>
        <v>C</v>
      </c>
      <c r="D522" s="7" t="str">
        <f t="shared" si="124"/>
        <v>dur</v>
      </c>
      <c r="F522" s="6">
        <v>3</v>
      </c>
      <c r="K522" s="6" t="s">
        <v>34</v>
      </c>
      <c r="M522" s="6" t="s">
        <v>49</v>
      </c>
      <c r="P522" s="7" t="str">
        <f t="shared" si="125"/>
        <v/>
      </c>
      <c r="Q522" s="6" t="str" cm="1">
        <f t="array" aca="1" ref="Q522" ca="1">INDEX(INDIRECT(C522&amp;IF(J522="","_dur","_moll")),F522+IF(I522=8,2),IF(E522="",1,E522))</f>
        <v>E</v>
      </c>
      <c r="R522" s="6" t="str">
        <f t="shared" si="126"/>
        <v/>
      </c>
      <c r="S522" s="6" t="str">
        <f t="shared" si="127"/>
        <v>m</v>
      </c>
      <c r="T522" s="6" t="str">
        <f t="shared" si="128"/>
        <v/>
      </c>
      <c r="U522" s="6" t="str">
        <f t="shared" si="136"/>
        <v>aug</v>
      </c>
      <c r="V522" s="6" t="str">
        <f t="shared" si="130"/>
        <v/>
      </c>
      <c r="W522" s="6" t="str">
        <f t="shared" si="131"/>
        <v/>
      </c>
      <c r="X522" s="6" t="str">
        <f t="shared" si="132"/>
        <v/>
      </c>
      <c r="Y522" s="6" t="str">
        <f t="shared" si="133"/>
        <v/>
      </c>
      <c r="Z522" s="6" t="str" cm="1">
        <f t="array" ref="Z522">_xlfn.IFS(OR(AND(F522=2,G522=7,J522&lt;&gt;""),AND(F522=5,G522=9,H522&gt;=1,I522=8,J522=""),AND(F522=5,G522=9,I522="",J522&lt;&gt;"")),"♭",AND(G522=7,K522="+"),"♯",TRUE,"")</f>
        <v/>
      </c>
      <c r="AA522" s="6" t="str">
        <f t="shared" si="134"/>
        <v/>
      </c>
      <c r="AC522" s="6" t="str">
        <f t="shared" si="121"/>
        <v/>
      </c>
      <c r="AD522" s="6" t="str">
        <f t="shared" si="122"/>
        <v/>
      </c>
      <c r="AE522" s="6" t="str">
        <f t="shared" si="135"/>
        <v/>
      </c>
      <c r="AF522" s="6" t="str" cm="1">
        <f t="array" aca="1" ref="AF522" ca="1">IF(AE522="/",INDEX(INDIRECT(C522&amp;IF(J522="","_dur","_moll")),F522+H522*2+IF(AND(G522=7,H522=2,K522="+"),-2),IF(E522="",1,E522)+IF(AND(G522=7,H522=2,K522="+"),2)),"")</f>
        <v/>
      </c>
      <c r="AL522" s="7" t="str" cm="1">
        <f t="array" aca="1" ref="AL522" ca="1">_xlfn.IFS(M522="x","",AK522&lt;&gt;"",AK522,TRUE,_xlfn.TEXTJOIN("",TRUE,Q522:AJ522))</f>
        <v/>
      </c>
    </row>
    <row r="523" spans="1:38" ht="16.5" customHeight="1" x14ac:dyDescent="0.4">
      <c r="A523" s="6">
        <v>0</v>
      </c>
      <c r="C523" s="7" t="str">
        <f t="shared" ca="1" si="123"/>
        <v>C</v>
      </c>
      <c r="D523" s="7" t="str">
        <f t="shared" si="124"/>
        <v>dur</v>
      </c>
      <c r="F523" s="6">
        <v>4</v>
      </c>
      <c r="K523" s="6" t="s">
        <v>34</v>
      </c>
      <c r="P523" s="7" t="str">
        <f t="shared" si="125"/>
        <v>4+</v>
      </c>
      <c r="Q523" s="6" t="str" cm="1">
        <f t="array" aca="1" ref="Q523" ca="1">INDEX(INDIRECT(C523&amp;IF(J523="","_dur","_moll")),F523+IF(I523=8,2),IF(E523="",1,E523))</f>
        <v>F</v>
      </c>
      <c r="R523" s="6" t="str">
        <f t="shared" si="126"/>
        <v/>
      </c>
      <c r="S523" s="6" t="str">
        <f t="shared" si="127"/>
        <v/>
      </c>
      <c r="T523" s="6" t="str">
        <f t="shared" si="128"/>
        <v/>
      </c>
      <c r="U523" s="6" t="str">
        <f t="shared" si="136"/>
        <v>aug</v>
      </c>
      <c r="V523" s="6" t="str">
        <f t="shared" si="130"/>
        <v/>
      </c>
      <c r="W523" s="6" t="str">
        <f t="shared" si="131"/>
        <v/>
      </c>
      <c r="X523" s="6" t="str">
        <f t="shared" si="132"/>
        <v/>
      </c>
      <c r="Y523" s="6" t="str">
        <f t="shared" si="133"/>
        <v/>
      </c>
      <c r="Z523" s="6" t="str" cm="1">
        <f t="array" ref="Z523">_xlfn.IFS(OR(AND(F523=2,G523=7,J523&lt;&gt;""),AND(F523=5,G523=9,H523&gt;=1,I523=8,J523=""),AND(F523=5,G523=9,I523="",J523&lt;&gt;"")),"♭",AND(G523=7,K523="+"),"♯",TRUE,"")</f>
        <v/>
      </c>
      <c r="AA523" s="6" t="str">
        <f t="shared" si="134"/>
        <v/>
      </c>
      <c r="AC523" s="6" t="str">
        <f t="shared" si="121"/>
        <v/>
      </c>
      <c r="AD523" s="6" t="str">
        <f t="shared" si="122"/>
        <v/>
      </c>
      <c r="AE523" s="6" t="str">
        <f t="shared" si="135"/>
        <v/>
      </c>
      <c r="AF523" s="6" t="str" cm="1">
        <f t="array" aca="1" ref="AF523" ca="1">IF(AE523="/",INDEX(INDIRECT(C523&amp;IF(J523="","_dur","_moll")),F523+H523*2+IF(AND(G523=7,H523=2,K523="+"),-2),IF(E523="",1,E523)+IF(AND(G523=7,H523=2,K523="+"),2)),"")</f>
        <v/>
      </c>
      <c r="AL523" s="7" t="str" cm="1">
        <f t="array" aca="1" ref="AL523" ca="1">_xlfn.IFS(M523="x","",AK523&lt;&gt;"",AK523,TRUE,_xlfn.TEXTJOIN("",TRUE,Q523:AJ523))</f>
        <v>Faug</v>
      </c>
    </row>
    <row r="524" spans="1:38" ht="16.5" customHeight="1" x14ac:dyDescent="0.4">
      <c r="A524" s="6">
        <v>0</v>
      </c>
      <c r="C524" s="7" t="str">
        <f t="shared" ca="1" si="123"/>
        <v>C</v>
      </c>
      <c r="D524" s="7" t="str">
        <f t="shared" si="124"/>
        <v>dur</v>
      </c>
      <c r="F524" s="6">
        <v>5</v>
      </c>
      <c r="K524" s="6" t="s">
        <v>34</v>
      </c>
      <c r="P524" s="7" t="str">
        <f t="shared" si="125"/>
        <v>5+</v>
      </c>
      <c r="Q524" s="6" t="str" cm="1">
        <f t="array" aca="1" ref="Q524" ca="1">INDEX(INDIRECT(C524&amp;IF(J524="","_dur","_moll")),F524+IF(I524=8,2),IF(E524="",1,E524))</f>
        <v>G</v>
      </c>
      <c r="R524" s="6" t="str">
        <f t="shared" si="126"/>
        <v/>
      </c>
      <c r="S524" s="6" t="str">
        <f t="shared" si="127"/>
        <v/>
      </c>
      <c r="T524" s="6" t="str">
        <f t="shared" si="128"/>
        <v/>
      </c>
      <c r="U524" s="6" t="str">
        <f t="shared" si="136"/>
        <v>aug</v>
      </c>
      <c r="V524" s="6" t="str">
        <f t="shared" si="130"/>
        <v/>
      </c>
      <c r="W524" s="6" t="str">
        <f t="shared" si="131"/>
        <v/>
      </c>
      <c r="X524" s="6" t="str">
        <f t="shared" si="132"/>
        <v/>
      </c>
      <c r="Y524" s="6" t="str">
        <f t="shared" si="133"/>
        <v/>
      </c>
      <c r="Z524" s="6" t="str" cm="1">
        <f t="array" ref="Z524">_xlfn.IFS(OR(AND(F524=2,G524=7,J524&lt;&gt;""),AND(F524=5,G524=9,H524&gt;=1,I524=8,J524=""),AND(F524=5,G524=9,I524="",J524&lt;&gt;"")),"♭",AND(G524=7,K524="+"),"♯",TRUE,"")</f>
        <v/>
      </c>
      <c r="AA524" s="6" t="str">
        <f t="shared" si="134"/>
        <v/>
      </c>
      <c r="AC524" s="6" t="str">
        <f t="shared" si="121"/>
        <v/>
      </c>
      <c r="AD524" s="6" t="str">
        <f t="shared" si="122"/>
        <v/>
      </c>
      <c r="AE524" s="6" t="str">
        <f t="shared" si="135"/>
        <v/>
      </c>
      <c r="AF524" s="6" t="str" cm="1">
        <f t="array" aca="1" ref="AF524" ca="1">IF(AE524="/",INDEX(INDIRECT(C524&amp;IF(J524="","_dur","_moll")),F524+H524*2+IF(AND(G524=7,H524=2,K524="+"),-2),IF(E524="",1,E524)+IF(AND(G524=7,H524=2,K524="+"),2)),"")</f>
        <v/>
      </c>
      <c r="AL524" s="7" t="str" cm="1">
        <f t="array" aca="1" ref="AL524" ca="1">_xlfn.IFS(M524="x","",AK524&lt;&gt;"",AK524,TRUE,_xlfn.TEXTJOIN("",TRUE,Q524:AJ524))</f>
        <v>Gaug</v>
      </c>
    </row>
    <row r="525" spans="1:38" ht="16.5" customHeight="1" x14ac:dyDescent="0.4">
      <c r="A525" s="6">
        <v>0</v>
      </c>
      <c r="C525" s="7" t="str">
        <f t="shared" ca="1" si="123"/>
        <v>C</v>
      </c>
      <c r="D525" s="7" t="str">
        <f t="shared" si="124"/>
        <v>dur</v>
      </c>
      <c r="F525" s="6">
        <v>6</v>
      </c>
      <c r="K525" s="6" t="s">
        <v>34</v>
      </c>
      <c r="M525" s="6" t="s">
        <v>49</v>
      </c>
      <c r="P525" s="7" t="str">
        <f t="shared" si="125"/>
        <v/>
      </c>
      <c r="Q525" s="6" t="str" cm="1">
        <f t="array" aca="1" ref="Q525" ca="1">INDEX(INDIRECT(C525&amp;IF(J525="","_dur","_moll")),F525+IF(I525=8,2),IF(E525="",1,E525))</f>
        <v>A</v>
      </c>
      <c r="R525" s="6" t="str">
        <f t="shared" si="126"/>
        <v/>
      </c>
      <c r="S525" s="6" t="str">
        <f t="shared" si="127"/>
        <v>m</v>
      </c>
      <c r="T525" s="6" t="str">
        <f t="shared" si="128"/>
        <v/>
      </c>
      <c r="U525" s="6" t="str">
        <f t="shared" si="136"/>
        <v>aug</v>
      </c>
      <c r="V525" s="6" t="str">
        <f t="shared" si="130"/>
        <v/>
      </c>
      <c r="W525" s="6" t="str">
        <f t="shared" si="131"/>
        <v/>
      </c>
      <c r="X525" s="6" t="str">
        <f t="shared" si="132"/>
        <v/>
      </c>
      <c r="Y525" s="6" t="str">
        <f t="shared" si="133"/>
        <v/>
      </c>
      <c r="Z525" s="6" t="str" cm="1">
        <f t="array" ref="Z525">_xlfn.IFS(OR(AND(F525=2,G525=7,J525&lt;&gt;""),AND(F525=5,G525=9,H525&gt;=1,I525=8,J525=""),AND(F525=5,G525=9,I525="",J525&lt;&gt;"")),"♭",AND(G525=7,K525="+"),"♯",TRUE,"")</f>
        <v/>
      </c>
      <c r="AA525" s="6" t="str">
        <f t="shared" si="134"/>
        <v/>
      </c>
      <c r="AC525" s="6" t="str">
        <f t="shared" si="121"/>
        <v/>
      </c>
      <c r="AD525" s="6" t="str">
        <f t="shared" si="122"/>
        <v/>
      </c>
      <c r="AE525" s="6" t="str">
        <f t="shared" si="135"/>
        <v/>
      </c>
      <c r="AF525" s="6" t="str" cm="1">
        <f t="array" aca="1" ref="AF525" ca="1">IF(AE525="/",INDEX(INDIRECT(C525&amp;IF(J525="","_dur","_moll")),F525+H525*2+IF(AND(G525=7,H525=2,K525="+"),-2),IF(E525="",1,E525)+IF(AND(G525=7,H525=2,K525="+"),2)),"")</f>
        <v/>
      </c>
      <c r="AL525" s="7" t="str" cm="1">
        <f t="array" aca="1" ref="AL525" ca="1">_xlfn.IFS(M525="x","",AK525&lt;&gt;"",AK525,TRUE,_xlfn.TEXTJOIN("",TRUE,Q525:AJ525))</f>
        <v/>
      </c>
    </row>
    <row r="526" spans="1:38" ht="16.5" customHeight="1" x14ac:dyDescent="0.4">
      <c r="A526" s="6">
        <v>0</v>
      </c>
      <c r="C526" s="7" t="str">
        <f t="shared" ca="1" si="123"/>
        <v>C</v>
      </c>
      <c r="D526" s="7" t="str">
        <f t="shared" si="124"/>
        <v>dur</v>
      </c>
      <c r="F526" s="6">
        <v>7</v>
      </c>
      <c r="K526" s="6" t="s">
        <v>34</v>
      </c>
      <c r="M526" s="6" t="s">
        <v>49</v>
      </c>
      <c r="P526" s="7" t="str">
        <f t="shared" si="125"/>
        <v/>
      </c>
      <c r="Q526" s="6" t="str" cm="1">
        <f t="array" aca="1" ref="Q526" ca="1">INDEX(INDIRECT(C526&amp;IF(J526="","_dur","_moll")),F526+IF(I526=8,2),IF(E526="",1,E526))</f>
        <v>B</v>
      </c>
      <c r="R526" s="6" t="str">
        <f t="shared" si="126"/>
        <v/>
      </c>
      <c r="S526" s="6" t="str">
        <f t="shared" si="127"/>
        <v/>
      </c>
      <c r="T526" s="6" t="str">
        <f t="shared" si="128"/>
        <v/>
      </c>
      <c r="U526" s="6" t="str">
        <f t="shared" si="136"/>
        <v>aug</v>
      </c>
      <c r="V526" s="6" t="str">
        <f t="shared" si="130"/>
        <v/>
      </c>
      <c r="W526" s="6" t="str">
        <f t="shared" si="131"/>
        <v/>
      </c>
      <c r="X526" s="6" t="str">
        <f t="shared" si="132"/>
        <v/>
      </c>
      <c r="Y526" s="6" t="str">
        <f t="shared" si="133"/>
        <v/>
      </c>
      <c r="Z526" s="6" t="str" cm="1">
        <f t="array" ref="Z526">_xlfn.IFS(OR(AND(F526=2,G526=7,J526&lt;&gt;""),AND(F526=5,G526=9,H526&gt;=1,I526=8,J526=""),AND(F526=5,G526=9,I526="",J526&lt;&gt;"")),"♭",AND(G526=7,K526="+"),"♯",TRUE,"")</f>
        <v/>
      </c>
      <c r="AA526" s="6" t="str">
        <f t="shared" si="134"/>
        <v/>
      </c>
      <c r="AC526" s="6" t="str">
        <f t="shared" si="121"/>
        <v/>
      </c>
      <c r="AD526" s="6" t="str">
        <f t="shared" si="122"/>
        <v/>
      </c>
      <c r="AE526" s="6" t="str">
        <f t="shared" si="135"/>
        <v/>
      </c>
      <c r="AF526" s="6" t="str" cm="1">
        <f t="array" aca="1" ref="AF526" ca="1">IF(AE526="/",INDEX(INDIRECT(C526&amp;IF(J526="","_dur","_moll")),F526+H526*2+IF(AND(G526=7,H526=2,K526="+"),-2),IF(E526="",1,E526)+IF(AND(G526=7,H526=2,K526="+"),2)),"")</f>
        <v/>
      </c>
      <c r="AL526" s="7" t="str" cm="1">
        <f t="array" aca="1" ref="AL526" ca="1">_xlfn.IFS(M526="x","",AK526&lt;&gt;"",AK526,TRUE,_xlfn.TEXTJOIN("",TRUE,Q526:AJ526))</f>
        <v/>
      </c>
    </row>
    <row r="527" spans="1:38" ht="16.5" customHeight="1" x14ac:dyDescent="0.4">
      <c r="A527" s="6">
        <v>0</v>
      </c>
      <c r="C527" s="7" t="str">
        <f t="shared" ca="1" si="123"/>
        <v>C</v>
      </c>
      <c r="D527" s="7" t="str">
        <f t="shared" si="124"/>
        <v>dur</v>
      </c>
      <c r="F527" s="6">
        <v>1</v>
      </c>
      <c r="H527" s="6">
        <v>1</v>
      </c>
      <c r="K527" s="6" t="s">
        <v>34</v>
      </c>
      <c r="M527" s="6" t="s">
        <v>49</v>
      </c>
      <c r="P527" s="7" t="str">
        <f t="shared" si="125"/>
        <v/>
      </c>
      <c r="Q527" s="6" t="str" cm="1">
        <f t="array" aca="1" ref="Q527" ca="1">INDEX(INDIRECT(C527&amp;IF(J527="","_dur","_moll")),F527+IF(I527=8,2),IF(E527="",1,E527))</f>
        <v>C</v>
      </c>
      <c r="R527" s="6" t="str">
        <f t="shared" si="126"/>
        <v/>
      </c>
      <c r="S527" s="6" t="str">
        <f t="shared" si="127"/>
        <v/>
      </c>
      <c r="T527" s="6" t="str">
        <f t="shared" si="128"/>
        <v/>
      </c>
      <c r="U527" s="6" t="str">
        <f t="shared" si="136"/>
        <v>aug</v>
      </c>
      <c r="V527" s="6" t="str">
        <f t="shared" si="130"/>
        <v/>
      </c>
      <c r="W527" s="6" t="str">
        <f t="shared" si="131"/>
        <v/>
      </c>
      <c r="X527" s="6" t="str">
        <f t="shared" si="132"/>
        <v/>
      </c>
      <c r="Y527" s="6" t="str">
        <f t="shared" si="133"/>
        <v/>
      </c>
      <c r="Z527" s="6" t="str" cm="1">
        <f t="array" ref="Z527">_xlfn.IFS(OR(AND(F527=2,G527=7,J527&lt;&gt;""),AND(F527=5,G527=9,H527&gt;=1,I527=8,J527=""),AND(F527=5,G527=9,I527="",J527&lt;&gt;"")),"♭",AND(G527=7,K527="+"),"♯",TRUE,"")</f>
        <v/>
      </c>
      <c r="AA527" s="6" t="str">
        <f t="shared" si="134"/>
        <v/>
      </c>
      <c r="AC527" s="6" t="str">
        <f t="shared" si="121"/>
        <v/>
      </c>
      <c r="AD527" s="6" t="str">
        <f t="shared" si="122"/>
        <v/>
      </c>
      <c r="AE527" s="6" t="str">
        <f t="shared" si="135"/>
        <v>/</v>
      </c>
      <c r="AF527" s="6" t="str" cm="1">
        <f t="array" aca="1" ref="AF527" ca="1">IF(AE527="/",INDEX(INDIRECT(C527&amp;IF(J527="","_dur","_moll")),F527+H527*2+IF(AND(G527=7,H527=2,K527="+"),-2),IF(E527="",1,E527)+IF(AND(G527=7,H527=2,K527="+"),2)),"")</f>
        <v>E</v>
      </c>
      <c r="AL527" s="7" t="str" cm="1">
        <f t="array" aca="1" ref="AL527" ca="1">_xlfn.IFS(M527="x","",AK527&lt;&gt;"",AK527,TRUE,_xlfn.TEXTJOIN("",TRUE,Q527:AJ527))</f>
        <v/>
      </c>
    </row>
    <row r="528" spans="1:38" ht="16.5" customHeight="1" x14ac:dyDescent="0.4">
      <c r="A528" s="6">
        <v>0</v>
      </c>
      <c r="C528" s="7" t="str">
        <f t="shared" ca="1" si="123"/>
        <v>C</v>
      </c>
      <c r="D528" s="7" t="str">
        <f t="shared" si="124"/>
        <v>dur</v>
      </c>
      <c r="F528" s="6">
        <v>2</v>
      </c>
      <c r="H528" s="6">
        <v>1</v>
      </c>
      <c r="K528" s="6" t="s">
        <v>34</v>
      </c>
      <c r="M528" s="6" t="s">
        <v>49</v>
      </c>
      <c r="P528" s="7" t="str">
        <f t="shared" si="125"/>
        <v/>
      </c>
      <c r="Q528" s="6" t="str" cm="1">
        <f t="array" aca="1" ref="Q528" ca="1">INDEX(INDIRECT(C528&amp;IF(J528="","_dur","_moll")),F528+IF(I528=8,2),IF(E528="",1,E528))</f>
        <v>D</v>
      </c>
      <c r="R528" s="6" t="str">
        <f t="shared" si="126"/>
        <v/>
      </c>
      <c r="S528" s="6" t="str">
        <f t="shared" si="127"/>
        <v>m</v>
      </c>
      <c r="T528" s="6" t="str">
        <f t="shared" si="128"/>
        <v/>
      </c>
      <c r="U528" s="6" t="str">
        <f t="shared" si="136"/>
        <v>aug</v>
      </c>
      <c r="V528" s="6" t="str">
        <f t="shared" si="130"/>
        <v/>
      </c>
      <c r="W528" s="6" t="str">
        <f t="shared" si="131"/>
        <v/>
      </c>
      <c r="X528" s="6" t="str">
        <f t="shared" si="132"/>
        <v/>
      </c>
      <c r="Y528" s="6" t="str">
        <f t="shared" si="133"/>
        <v/>
      </c>
      <c r="Z528" s="6" t="str" cm="1">
        <f t="array" ref="Z528">_xlfn.IFS(OR(AND(F528=2,G528=7,J528&lt;&gt;""),AND(F528=5,G528=9,H528&gt;=1,I528=8,J528=""),AND(F528=5,G528=9,I528="",J528&lt;&gt;"")),"♭",AND(G528=7,K528="+"),"♯",TRUE,"")</f>
        <v/>
      </c>
      <c r="AA528" s="6" t="str">
        <f t="shared" si="134"/>
        <v/>
      </c>
      <c r="AC528" s="6" t="str">
        <f t="shared" si="121"/>
        <v/>
      </c>
      <c r="AD528" s="6" t="str">
        <f t="shared" si="122"/>
        <v/>
      </c>
      <c r="AE528" s="6" t="str">
        <f t="shared" si="135"/>
        <v>/</v>
      </c>
      <c r="AF528" s="6" t="str" cm="1">
        <f t="array" aca="1" ref="AF528" ca="1">IF(AE528="/",INDEX(INDIRECT(C528&amp;IF(J528="","_dur","_moll")),F528+H528*2+IF(AND(G528=7,H528=2,K528="+"),-2),IF(E528="",1,E528)+IF(AND(G528=7,H528=2,K528="+"),2)),"")</f>
        <v>F</v>
      </c>
      <c r="AL528" s="7" t="str" cm="1">
        <f t="array" aca="1" ref="AL528" ca="1">_xlfn.IFS(M528="x","",AK528&lt;&gt;"",AK528,TRUE,_xlfn.TEXTJOIN("",TRUE,Q528:AJ528))</f>
        <v/>
      </c>
    </row>
    <row r="529" spans="1:38" ht="16.5" customHeight="1" x14ac:dyDescent="0.4">
      <c r="A529" s="6">
        <v>0</v>
      </c>
      <c r="C529" s="7" t="str">
        <f t="shared" ca="1" si="123"/>
        <v>C</v>
      </c>
      <c r="D529" s="7" t="str">
        <f t="shared" si="124"/>
        <v>dur</v>
      </c>
      <c r="F529" s="6">
        <v>3</v>
      </c>
      <c r="H529" s="6">
        <v>1</v>
      </c>
      <c r="K529" s="6" t="s">
        <v>34</v>
      </c>
      <c r="M529" s="6" t="s">
        <v>49</v>
      </c>
      <c r="P529" s="7" t="str">
        <f t="shared" si="125"/>
        <v/>
      </c>
      <c r="Q529" s="6" t="str" cm="1">
        <f t="array" aca="1" ref="Q529" ca="1">INDEX(INDIRECT(C529&amp;IF(J529="","_dur","_moll")),F529+IF(I529=8,2),IF(E529="",1,E529))</f>
        <v>E</v>
      </c>
      <c r="R529" s="6" t="str">
        <f t="shared" si="126"/>
        <v/>
      </c>
      <c r="S529" s="6" t="str">
        <f t="shared" si="127"/>
        <v>m</v>
      </c>
      <c r="T529" s="6" t="str">
        <f t="shared" si="128"/>
        <v/>
      </c>
      <c r="U529" s="6" t="str">
        <f t="shared" si="136"/>
        <v>aug</v>
      </c>
      <c r="V529" s="6" t="str">
        <f t="shared" si="130"/>
        <v/>
      </c>
      <c r="W529" s="6" t="str">
        <f t="shared" si="131"/>
        <v/>
      </c>
      <c r="X529" s="6" t="str">
        <f t="shared" si="132"/>
        <v/>
      </c>
      <c r="Y529" s="6" t="str">
        <f t="shared" si="133"/>
        <v/>
      </c>
      <c r="Z529" s="6" t="str" cm="1">
        <f t="array" ref="Z529">_xlfn.IFS(OR(AND(F529=2,G529=7,J529&lt;&gt;""),AND(F529=5,G529=9,H529&gt;=1,I529=8,J529=""),AND(F529=5,G529=9,I529="",J529&lt;&gt;"")),"♭",AND(G529=7,K529="+"),"♯",TRUE,"")</f>
        <v/>
      </c>
      <c r="AA529" s="6" t="str">
        <f t="shared" si="134"/>
        <v/>
      </c>
      <c r="AC529" s="6" t="str">
        <f t="shared" si="121"/>
        <v/>
      </c>
      <c r="AD529" s="6" t="str">
        <f t="shared" si="122"/>
        <v/>
      </c>
      <c r="AE529" s="6" t="str">
        <f t="shared" si="135"/>
        <v>/</v>
      </c>
      <c r="AF529" s="6" t="str" cm="1">
        <f t="array" aca="1" ref="AF529" ca="1">IF(AE529="/",INDEX(INDIRECT(C529&amp;IF(J529="","_dur","_moll")),F529+H529*2+IF(AND(G529=7,H529=2,K529="+"),-2),IF(E529="",1,E529)+IF(AND(G529=7,H529=2,K529="+"),2)),"")</f>
        <v>G</v>
      </c>
      <c r="AL529" s="7" t="str" cm="1">
        <f t="array" aca="1" ref="AL529" ca="1">_xlfn.IFS(M529="x","",AK529&lt;&gt;"",AK529,TRUE,_xlfn.TEXTJOIN("",TRUE,Q529:AJ529))</f>
        <v/>
      </c>
    </row>
    <row r="530" spans="1:38" ht="16.5" customHeight="1" x14ac:dyDescent="0.4">
      <c r="A530" s="6">
        <v>0</v>
      </c>
      <c r="C530" s="7" t="str">
        <f t="shared" ca="1" si="123"/>
        <v>C</v>
      </c>
      <c r="D530" s="7" t="str">
        <f t="shared" si="124"/>
        <v>dur</v>
      </c>
      <c r="F530" s="6">
        <v>4</v>
      </c>
      <c r="H530" s="6">
        <v>1</v>
      </c>
      <c r="K530" s="6" t="s">
        <v>34</v>
      </c>
      <c r="M530" s="6" t="s">
        <v>49</v>
      </c>
      <c r="P530" s="7" t="str">
        <f t="shared" si="125"/>
        <v/>
      </c>
      <c r="Q530" s="6" t="str" cm="1">
        <f t="array" aca="1" ref="Q530" ca="1">INDEX(INDIRECT(C530&amp;IF(J530="","_dur","_moll")),F530+IF(I530=8,2),IF(E530="",1,E530))</f>
        <v>F</v>
      </c>
      <c r="R530" s="6" t="str">
        <f t="shared" si="126"/>
        <v/>
      </c>
      <c r="S530" s="6" t="str">
        <f t="shared" si="127"/>
        <v/>
      </c>
      <c r="T530" s="6" t="str">
        <f t="shared" si="128"/>
        <v/>
      </c>
      <c r="U530" s="6" t="str">
        <f t="shared" si="136"/>
        <v>aug</v>
      </c>
      <c r="V530" s="6" t="str">
        <f t="shared" si="130"/>
        <v/>
      </c>
      <c r="W530" s="6" t="str">
        <f t="shared" si="131"/>
        <v/>
      </c>
      <c r="X530" s="6" t="str">
        <f t="shared" si="132"/>
        <v/>
      </c>
      <c r="Y530" s="6" t="str">
        <f t="shared" si="133"/>
        <v/>
      </c>
      <c r="Z530" s="6" t="str" cm="1">
        <f t="array" ref="Z530">_xlfn.IFS(OR(AND(F530=2,G530=7,J530&lt;&gt;""),AND(F530=5,G530=9,H530&gt;=1,I530=8,J530=""),AND(F530=5,G530=9,I530="",J530&lt;&gt;"")),"♭",AND(G530=7,K530="+"),"♯",TRUE,"")</f>
        <v/>
      </c>
      <c r="AA530" s="6" t="str">
        <f t="shared" si="134"/>
        <v/>
      </c>
      <c r="AC530" s="6" t="str">
        <f t="shared" ref="AC530:AC567" si="137">IF(AND(F530=5,G530=9,I530="",J530&lt;&gt;""),9,"")</f>
        <v/>
      </c>
      <c r="AD530" s="6" t="str">
        <f t="shared" si="122"/>
        <v/>
      </c>
      <c r="AE530" s="6" t="str">
        <f t="shared" si="135"/>
        <v>/</v>
      </c>
      <c r="AF530" s="6" t="str" cm="1">
        <f t="array" aca="1" ref="AF530" ca="1">IF(AE530="/",INDEX(INDIRECT(C530&amp;IF(J530="","_dur","_moll")),F530+H530*2+IF(AND(G530=7,H530=2,K530="+"),-2),IF(E530="",1,E530)+IF(AND(G530=7,H530=2,K530="+"),2)),"")</f>
        <v>A</v>
      </c>
      <c r="AL530" s="7" t="str" cm="1">
        <f t="array" aca="1" ref="AL530" ca="1">_xlfn.IFS(M530="x","",AK530&lt;&gt;"",AK530,TRUE,_xlfn.TEXTJOIN("",TRUE,Q530:AJ530))</f>
        <v/>
      </c>
    </row>
    <row r="531" spans="1:38" ht="16.5" customHeight="1" x14ac:dyDescent="0.4">
      <c r="A531" s="6">
        <v>0</v>
      </c>
      <c r="C531" s="7" t="str">
        <f t="shared" ca="1" si="123"/>
        <v>C</v>
      </c>
      <c r="D531" s="7" t="str">
        <f t="shared" si="124"/>
        <v>dur</v>
      </c>
      <c r="F531" s="6">
        <v>5</v>
      </c>
      <c r="H531" s="6">
        <v>1</v>
      </c>
      <c r="K531" s="6" t="s">
        <v>34</v>
      </c>
      <c r="M531" s="6" t="s">
        <v>49</v>
      </c>
      <c r="P531" s="7" t="str">
        <f t="shared" si="125"/>
        <v/>
      </c>
      <c r="Q531" s="6" t="str" cm="1">
        <f t="array" aca="1" ref="Q531" ca="1">INDEX(INDIRECT(C531&amp;IF(J531="","_dur","_moll")),F531+IF(I531=8,2),IF(E531="",1,E531))</f>
        <v>G</v>
      </c>
      <c r="R531" s="6" t="str">
        <f t="shared" si="126"/>
        <v/>
      </c>
      <c r="S531" s="6" t="str">
        <f t="shared" si="127"/>
        <v/>
      </c>
      <c r="T531" s="6" t="str">
        <f t="shared" si="128"/>
        <v/>
      </c>
      <c r="U531" s="6" t="str">
        <f t="shared" si="136"/>
        <v>aug</v>
      </c>
      <c r="V531" s="6" t="str">
        <f t="shared" si="130"/>
        <v/>
      </c>
      <c r="W531" s="6" t="str">
        <f t="shared" si="131"/>
        <v/>
      </c>
      <c r="X531" s="6" t="str">
        <f t="shared" si="132"/>
        <v/>
      </c>
      <c r="Y531" s="6" t="str">
        <f t="shared" si="133"/>
        <v/>
      </c>
      <c r="Z531" s="6" t="str" cm="1">
        <f t="array" ref="Z531">_xlfn.IFS(OR(AND(F531=2,G531=7,J531&lt;&gt;""),AND(F531=5,G531=9,H531&gt;=1,I531=8,J531=""),AND(F531=5,G531=9,I531="",J531&lt;&gt;"")),"♭",AND(G531=7,K531="+"),"♯",TRUE,"")</f>
        <v/>
      </c>
      <c r="AA531" s="6" t="str">
        <f t="shared" si="134"/>
        <v/>
      </c>
      <c r="AC531" s="6" t="str">
        <f t="shared" si="137"/>
        <v/>
      </c>
      <c r="AD531" s="6" t="str">
        <f t="shared" si="122"/>
        <v/>
      </c>
      <c r="AE531" s="6" t="str">
        <f t="shared" si="135"/>
        <v>/</v>
      </c>
      <c r="AF531" s="6" t="str" cm="1">
        <f t="array" aca="1" ref="AF531" ca="1">IF(AE531="/",INDEX(INDIRECT(C531&amp;IF(J531="","_dur","_moll")),F531+H531*2+IF(AND(G531=7,H531=2,K531="+"),-2),IF(E531="",1,E531)+IF(AND(G531=7,H531=2,K531="+"),2)),"")</f>
        <v>B</v>
      </c>
      <c r="AL531" s="7" t="str" cm="1">
        <f t="array" aca="1" ref="AL531" ca="1">_xlfn.IFS(M531="x","",AK531&lt;&gt;"",AK531,TRUE,_xlfn.TEXTJOIN("",TRUE,Q531:AJ531))</f>
        <v/>
      </c>
    </row>
    <row r="532" spans="1:38" ht="16.5" customHeight="1" x14ac:dyDescent="0.4">
      <c r="A532" s="6">
        <v>0</v>
      </c>
      <c r="C532" s="7" t="str">
        <f t="shared" ca="1" si="123"/>
        <v>C</v>
      </c>
      <c r="D532" s="7" t="str">
        <f t="shared" si="124"/>
        <v>dur</v>
      </c>
      <c r="F532" s="6">
        <v>6</v>
      </c>
      <c r="H532" s="6">
        <v>1</v>
      </c>
      <c r="K532" s="6" t="s">
        <v>34</v>
      </c>
      <c r="M532" s="6" t="s">
        <v>49</v>
      </c>
      <c r="P532" s="7" t="str">
        <f t="shared" si="125"/>
        <v/>
      </c>
      <c r="Q532" s="6" t="str" cm="1">
        <f t="array" aca="1" ref="Q532" ca="1">INDEX(INDIRECT(C532&amp;IF(J532="","_dur","_moll")),F532+IF(I532=8,2),IF(E532="",1,E532))</f>
        <v>A</v>
      </c>
      <c r="R532" s="6" t="str">
        <f t="shared" si="126"/>
        <v/>
      </c>
      <c r="S532" s="6" t="str">
        <f t="shared" si="127"/>
        <v>m</v>
      </c>
      <c r="T532" s="6" t="str">
        <f t="shared" si="128"/>
        <v/>
      </c>
      <c r="U532" s="6" t="str">
        <f t="shared" si="136"/>
        <v>aug</v>
      </c>
      <c r="V532" s="6" t="str">
        <f t="shared" si="130"/>
        <v/>
      </c>
      <c r="W532" s="6" t="str">
        <f t="shared" si="131"/>
        <v/>
      </c>
      <c r="X532" s="6" t="str">
        <f t="shared" si="132"/>
        <v/>
      </c>
      <c r="Y532" s="6" t="str">
        <f t="shared" si="133"/>
        <v/>
      </c>
      <c r="Z532" s="6" t="str" cm="1">
        <f t="array" ref="Z532">_xlfn.IFS(OR(AND(F532=2,G532=7,J532&lt;&gt;""),AND(F532=5,G532=9,H532&gt;=1,I532=8,J532=""),AND(F532=5,G532=9,I532="",J532&lt;&gt;"")),"♭",AND(G532=7,K532="+"),"♯",TRUE,"")</f>
        <v/>
      </c>
      <c r="AA532" s="6" t="str">
        <f t="shared" si="134"/>
        <v/>
      </c>
      <c r="AC532" s="6" t="str">
        <f t="shared" si="137"/>
        <v/>
      </c>
      <c r="AD532" s="6" t="str">
        <f t="shared" si="122"/>
        <v/>
      </c>
      <c r="AE532" s="6" t="str">
        <f t="shared" si="135"/>
        <v>/</v>
      </c>
      <c r="AF532" s="6" t="str" cm="1">
        <f t="array" aca="1" ref="AF532" ca="1">IF(AE532="/",INDEX(INDIRECT(C532&amp;IF(J532="","_dur","_moll")),F532+H532*2+IF(AND(G532=7,H532=2,K532="+"),-2),IF(E532="",1,E532)+IF(AND(G532=7,H532=2,K532="+"),2)),"")</f>
        <v>C</v>
      </c>
      <c r="AL532" s="7" t="str" cm="1">
        <f t="array" aca="1" ref="AL532" ca="1">_xlfn.IFS(M532="x","",AK532&lt;&gt;"",AK532,TRUE,_xlfn.TEXTJOIN("",TRUE,Q532:AJ532))</f>
        <v/>
      </c>
    </row>
    <row r="533" spans="1:38" ht="16.5" customHeight="1" x14ac:dyDescent="0.4">
      <c r="A533" s="6">
        <v>0</v>
      </c>
      <c r="C533" s="7" t="str">
        <f t="shared" ca="1" si="123"/>
        <v>C</v>
      </c>
      <c r="D533" s="7" t="str">
        <f t="shared" si="124"/>
        <v>dur</v>
      </c>
      <c r="F533" s="6">
        <v>7</v>
      </c>
      <c r="H533" s="6">
        <v>1</v>
      </c>
      <c r="K533" s="6" t="s">
        <v>34</v>
      </c>
      <c r="M533" s="6" t="s">
        <v>49</v>
      </c>
      <c r="P533" s="7" t="str">
        <f t="shared" si="125"/>
        <v/>
      </c>
      <c r="Q533" s="6" t="str" cm="1">
        <f t="array" aca="1" ref="Q533" ca="1">INDEX(INDIRECT(C533&amp;IF(J533="","_dur","_moll")),F533+IF(I533=8,2),IF(E533="",1,E533))</f>
        <v>B</v>
      </c>
      <c r="R533" s="6" t="str">
        <f t="shared" si="126"/>
        <v/>
      </c>
      <c r="S533" s="6" t="str">
        <f t="shared" si="127"/>
        <v/>
      </c>
      <c r="T533" s="6" t="str">
        <f t="shared" si="128"/>
        <v/>
      </c>
      <c r="U533" s="6" t="str">
        <f t="shared" si="136"/>
        <v>aug</v>
      </c>
      <c r="V533" s="6" t="str">
        <f t="shared" si="130"/>
        <v/>
      </c>
      <c r="W533" s="6" t="str">
        <f t="shared" si="131"/>
        <v/>
      </c>
      <c r="X533" s="6" t="str">
        <f t="shared" si="132"/>
        <v/>
      </c>
      <c r="Y533" s="6" t="str">
        <f t="shared" si="133"/>
        <v/>
      </c>
      <c r="Z533" s="6" t="str" cm="1">
        <f t="array" ref="Z533">_xlfn.IFS(OR(AND(F533=2,G533=7,J533&lt;&gt;""),AND(F533=5,G533=9,H533&gt;=1,I533=8,J533=""),AND(F533=5,G533=9,I533="",J533&lt;&gt;"")),"♭",AND(G533=7,K533="+"),"♯",TRUE,"")</f>
        <v/>
      </c>
      <c r="AA533" s="6" t="str">
        <f t="shared" si="134"/>
        <v/>
      </c>
      <c r="AC533" s="6" t="str">
        <f t="shared" si="137"/>
        <v/>
      </c>
      <c r="AD533" s="6" t="str">
        <f t="shared" si="122"/>
        <v/>
      </c>
      <c r="AE533" s="6" t="str">
        <f t="shared" si="135"/>
        <v>/</v>
      </c>
      <c r="AF533" s="6" t="str" cm="1">
        <f t="array" aca="1" ref="AF533" ca="1">IF(AE533="/",INDEX(INDIRECT(C533&amp;IF(J533="","_dur","_moll")),F533+H533*2+IF(AND(G533=7,H533=2,K533="+"),-2),IF(E533="",1,E533)+IF(AND(G533=7,H533=2,K533="+"),2)),"")</f>
        <v>D</v>
      </c>
      <c r="AL533" s="7" t="str" cm="1">
        <f t="array" aca="1" ref="AL533" ca="1">_xlfn.IFS(M533="x","",AK533&lt;&gt;"",AK533,TRUE,_xlfn.TEXTJOIN("",TRUE,Q533:AJ533))</f>
        <v/>
      </c>
    </row>
    <row r="534" spans="1:38" ht="16.5" customHeight="1" x14ac:dyDescent="0.4">
      <c r="A534" s="6">
        <v>0</v>
      </c>
      <c r="C534" s="7" t="str">
        <f t="shared" ca="1" si="123"/>
        <v>C</v>
      </c>
      <c r="D534" s="7" t="str">
        <f t="shared" si="124"/>
        <v>dur</v>
      </c>
      <c r="F534" s="6">
        <v>1</v>
      </c>
      <c r="H534" s="6">
        <v>2</v>
      </c>
      <c r="K534" s="6" t="s">
        <v>34</v>
      </c>
      <c r="M534" s="6" t="s">
        <v>49</v>
      </c>
      <c r="P534" s="7" t="str">
        <f t="shared" si="125"/>
        <v/>
      </c>
      <c r="Q534" s="6" t="str" cm="1">
        <f t="array" aca="1" ref="Q534" ca="1">INDEX(INDIRECT(C534&amp;IF(J534="","_dur","_moll")),F534+IF(I534=8,2),IF(E534="",1,E534))</f>
        <v>C</v>
      </c>
      <c r="R534" s="6" t="str">
        <f t="shared" si="126"/>
        <v/>
      </c>
      <c r="S534" s="6" t="str">
        <f t="shared" si="127"/>
        <v/>
      </c>
      <c r="T534" s="6" t="str">
        <f t="shared" si="128"/>
        <v/>
      </c>
      <c r="U534" s="6" t="str">
        <f t="shared" si="136"/>
        <v>aug</v>
      </c>
      <c r="V534" s="6" t="str">
        <f t="shared" si="130"/>
        <v/>
      </c>
      <c r="W534" s="6" t="str">
        <f t="shared" si="131"/>
        <v/>
      </c>
      <c r="X534" s="6" t="str">
        <f t="shared" si="132"/>
        <v/>
      </c>
      <c r="Y534" s="6" t="str">
        <f t="shared" si="133"/>
        <v/>
      </c>
      <c r="Z534" s="6" t="str" cm="1">
        <f t="array" ref="Z534">_xlfn.IFS(OR(AND(F534=2,G534=7,J534&lt;&gt;""),AND(F534=5,G534=9,H534&gt;=1,I534=8,J534=""),AND(F534=5,G534=9,I534="",J534&lt;&gt;"")),"♭",AND(G534=7,K534="+"),"♯",TRUE,"")</f>
        <v/>
      </c>
      <c r="AA534" s="6" t="str">
        <f t="shared" si="134"/>
        <v/>
      </c>
      <c r="AC534" s="6" t="str">
        <f t="shared" si="137"/>
        <v/>
      </c>
      <c r="AD534" s="6" t="str">
        <f t="shared" si="122"/>
        <v/>
      </c>
      <c r="AE534" s="6" t="str">
        <f t="shared" si="135"/>
        <v>/</v>
      </c>
      <c r="AF534" s="6" t="str" cm="1">
        <f t="array" aca="1" ref="AF534" ca="1">IF(AE534="/",INDEX(INDIRECT(C534&amp;IF(J534="","_dur","_moll")),F534+H534*2+IF(AND(G534=7,H534=2,K534="+"),-2),IF(E534="",1,E534)+IF(AND(G534=7,H534=2,K534="+"),2)),"")</f>
        <v>G</v>
      </c>
      <c r="AL534" s="7" t="str" cm="1">
        <f t="array" aca="1" ref="AL534" ca="1">_xlfn.IFS(M534="x","",AK534&lt;&gt;"",AK534,TRUE,_xlfn.TEXTJOIN("",TRUE,Q534:AJ534))</f>
        <v/>
      </c>
    </row>
    <row r="535" spans="1:38" ht="16.5" customHeight="1" x14ac:dyDescent="0.4">
      <c r="A535" s="6">
        <v>0</v>
      </c>
      <c r="C535" s="7" t="str">
        <f t="shared" ca="1" si="123"/>
        <v>C</v>
      </c>
      <c r="D535" s="7" t="str">
        <f t="shared" si="124"/>
        <v>dur</v>
      </c>
      <c r="F535" s="6">
        <v>2</v>
      </c>
      <c r="H535" s="6">
        <v>2</v>
      </c>
      <c r="K535" s="6" t="s">
        <v>34</v>
      </c>
      <c r="M535" s="6" t="s">
        <v>49</v>
      </c>
      <c r="P535" s="7" t="str">
        <f t="shared" si="125"/>
        <v/>
      </c>
      <c r="Q535" s="6" t="str" cm="1">
        <f t="array" aca="1" ref="Q535" ca="1">INDEX(INDIRECT(C535&amp;IF(J535="","_dur","_moll")),F535+IF(I535=8,2),IF(E535="",1,E535))</f>
        <v>D</v>
      </c>
      <c r="R535" s="6" t="str">
        <f t="shared" si="126"/>
        <v/>
      </c>
      <c r="S535" s="6" t="str">
        <f t="shared" si="127"/>
        <v>m</v>
      </c>
      <c r="T535" s="6" t="str">
        <f t="shared" si="128"/>
        <v/>
      </c>
      <c r="U535" s="6" t="str">
        <f t="shared" si="136"/>
        <v>aug</v>
      </c>
      <c r="V535" s="6" t="str">
        <f t="shared" si="130"/>
        <v/>
      </c>
      <c r="W535" s="6" t="str">
        <f t="shared" si="131"/>
        <v/>
      </c>
      <c r="X535" s="6" t="str">
        <f t="shared" si="132"/>
        <v/>
      </c>
      <c r="Y535" s="6" t="str">
        <f t="shared" si="133"/>
        <v/>
      </c>
      <c r="Z535" s="6" t="str" cm="1">
        <f t="array" ref="Z535">_xlfn.IFS(OR(AND(F535=2,G535=7,J535&lt;&gt;""),AND(F535=5,G535=9,H535&gt;=1,I535=8,J535=""),AND(F535=5,G535=9,I535="",J535&lt;&gt;"")),"♭",AND(G535=7,K535="+"),"♯",TRUE,"")</f>
        <v/>
      </c>
      <c r="AA535" s="6" t="str">
        <f t="shared" si="134"/>
        <v/>
      </c>
      <c r="AC535" s="6" t="str">
        <f t="shared" si="137"/>
        <v/>
      </c>
      <c r="AD535" s="6" t="str">
        <f t="shared" si="122"/>
        <v/>
      </c>
      <c r="AE535" s="6" t="str">
        <f t="shared" si="135"/>
        <v>/</v>
      </c>
      <c r="AF535" s="6" t="str" cm="1">
        <f t="array" aca="1" ref="AF535" ca="1">IF(AE535="/",INDEX(INDIRECT(C535&amp;IF(J535="","_dur","_moll")),F535+H535*2+IF(AND(G535=7,H535=2,K535="+"),-2),IF(E535="",1,E535)+IF(AND(G535=7,H535=2,K535="+"),2)),"")</f>
        <v>A</v>
      </c>
      <c r="AL535" s="7" t="str" cm="1">
        <f t="array" aca="1" ref="AL535" ca="1">_xlfn.IFS(M535="x","",AK535&lt;&gt;"",AK535,TRUE,_xlfn.TEXTJOIN("",TRUE,Q535:AJ535))</f>
        <v/>
      </c>
    </row>
    <row r="536" spans="1:38" ht="16.5" customHeight="1" x14ac:dyDescent="0.4">
      <c r="A536" s="6">
        <v>0</v>
      </c>
      <c r="C536" s="7" t="str">
        <f t="shared" ca="1" si="123"/>
        <v>C</v>
      </c>
      <c r="D536" s="7" t="str">
        <f t="shared" si="124"/>
        <v>dur</v>
      </c>
      <c r="F536" s="6">
        <v>3</v>
      </c>
      <c r="H536" s="6">
        <v>2</v>
      </c>
      <c r="K536" s="6" t="s">
        <v>34</v>
      </c>
      <c r="M536" s="6" t="s">
        <v>49</v>
      </c>
      <c r="P536" s="7" t="str">
        <f t="shared" si="125"/>
        <v/>
      </c>
      <c r="Q536" s="6" t="str" cm="1">
        <f t="array" aca="1" ref="Q536" ca="1">INDEX(INDIRECT(C536&amp;IF(J536="","_dur","_moll")),F536+IF(I536=8,2),IF(E536="",1,E536))</f>
        <v>E</v>
      </c>
      <c r="R536" s="6" t="str">
        <f t="shared" si="126"/>
        <v/>
      </c>
      <c r="S536" s="6" t="str">
        <f t="shared" si="127"/>
        <v>m</v>
      </c>
      <c r="T536" s="6" t="str">
        <f t="shared" si="128"/>
        <v/>
      </c>
      <c r="U536" s="6" t="str">
        <f t="shared" si="136"/>
        <v>aug</v>
      </c>
      <c r="V536" s="6" t="str">
        <f t="shared" si="130"/>
        <v/>
      </c>
      <c r="W536" s="6" t="str">
        <f t="shared" si="131"/>
        <v/>
      </c>
      <c r="X536" s="6" t="str">
        <f t="shared" si="132"/>
        <v/>
      </c>
      <c r="Y536" s="6" t="str">
        <f t="shared" si="133"/>
        <v/>
      </c>
      <c r="Z536" s="6" t="str" cm="1">
        <f t="array" ref="Z536">_xlfn.IFS(OR(AND(F536=2,G536=7,J536&lt;&gt;""),AND(F536=5,G536=9,H536&gt;=1,I536=8,J536=""),AND(F536=5,G536=9,I536="",J536&lt;&gt;"")),"♭",AND(G536=7,K536="+"),"♯",TRUE,"")</f>
        <v/>
      </c>
      <c r="AA536" s="6" t="str">
        <f t="shared" si="134"/>
        <v/>
      </c>
      <c r="AC536" s="6" t="str">
        <f t="shared" si="137"/>
        <v/>
      </c>
      <c r="AD536" s="6" t="str">
        <f t="shared" si="122"/>
        <v/>
      </c>
      <c r="AE536" s="6" t="str">
        <f t="shared" si="135"/>
        <v>/</v>
      </c>
      <c r="AF536" s="6" t="str" cm="1">
        <f t="array" aca="1" ref="AF536" ca="1">IF(AE536="/",INDEX(INDIRECT(C536&amp;IF(J536="","_dur","_moll")),F536+H536*2+IF(AND(G536=7,H536=2,K536="+"),-2),IF(E536="",1,E536)+IF(AND(G536=7,H536=2,K536="+"),2)),"")</f>
        <v>B</v>
      </c>
      <c r="AL536" s="7" t="str" cm="1">
        <f t="array" aca="1" ref="AL536" ca="1">_xlfn.IFS(M536="x","",AK536&lt;&gt;"",AK536,TRUE,_xlfn.TEXTJOIN("",TRUE,Q536:AJ536))</f>
        <v/>
      </c>
    </row>
    <row r="537" spans="1:38" ht="16.5" customHeight="1" x14ac:dyDescent="0.4">
      <c r="A537" s="6">
        <v>0</v>
      </c>
      <c r="C537" s="7" t="str">
        <f t="shared" ca="1" si="123"/>
        <v>C</v>
      </c>
      <c r="D537" s="7" t="str">
        <f t="shared" si="124"/>
        <v>dur</v>
      </c>
      <c r="F537" s="6">
        <v>4</v>
      </c>
      <c r="H537" s="6">
        <v>2</v>
      </c>
      <c r="K537" s="6" t="s">
        <v>34</v>
      </c>
      <c r="M537" s="6" t="s">
        <v>49</v>
      </c>
      <c r="P537" s="7" t="str">
        <f t="shared" si="125"/>
        <v/>
      </c>
      <c r="Q537" s="6" t="str" cm="1">
        <f t="array" aca="1" ref="Q537" ca="1">INDEX(INDIRECT(C537&amp;IF(J537="","_dur","_moll")),F537+IF(I537=8,2),IF(E537="",1,E537))</f>
        <v>F</v>
      </c>
      <c r="R537" s="6" t="str">
        <f t="shared" si="126"/>
        <v/>
      </c>
      <c r="S537" s="6" t="str">
        <f t="shared" si="127"/>
        <v/>
      </c>
      <c r="T537" s="6" t="str">
        <f t="shared" si="128"/>
        <v/>
      </c>
      <c r="U537" s="6" t="str">
        <f t="shared" si="136"/>
        <v>aug</v>
      </c>
      <c r="V537" s="6" t="str">
        <f t="shared" si="130"/>
        <v/>
      </c>
      <c r="W537" s="6" t="str">
        <f t="shared" si="131"/>
        <v/>
      </c>
      <c r="X537" s="6" t="str">
        <f t="shared" si="132"/>
        <v/>
      </c>
      <c r="Y537" s="6" t="str">
        <f t="shared" si="133"/>
        <v/>
      </c>
      <c r="Z537" s="6" t="str" cm="1">
        <f t="array" ref="Z537">_xlfn.IFS(OR(AND(F537=2,G537=7,J537&lt;&gt;""),AND(F537=5,G537=9,H537&gt;=1,I537=8,J537=""),AND(F537=5,G537=9,I537="",J537&lt;&gt;"")),"♭",AND(G537=7,K537="+"),"♯",TRUE,"")</f>
        <v/>
      </c>
      <c r="AA537" s="6" t="str">
        <f t="shared" si="134"/>
        <v/>
      </c>
      <c r="AC537" s="6" t="str">
        <f t="shared" si="137"/>
        <v/>
      </c>
      <c r="AD537" s="6" t="str">
        <f t="shared" si="122"/>
        <v/>
      </c>
      <c r="AE537" s="6" t="str">
        <f t="shared" si="135"/>
        <v>/</v>
      </c>
      <c r="AF537" s="6" t="str" cm="1">
        <f t="array" aca="1" ref="AF537" ca="1">IF(AE537="/",INDEX(INDIRECT(C537&amp;IF(J537="","_dur","_moll")),F537+H537*2+IF(AND(G537=7,H537=2,K537="+"),-2),IF(E537="",1,E537)+IF(AND(G537=7,H537=2,K537="+"),2)),"")</f>
        <v>C</v>
      </c>
      <c r="AL537" s="7" t="str" cm="1">
        <f t="array" aca="1" ref="AL537" ca="1">_xlfn.IFS(M537="x","",AK537&lt;&gt;"",AK537,TRUE,_xlfn.TEXTJOIN("",TRUE,Q537:AJ537))</f>
        <v/>
      </c>
    </row>
    <row r="538" spans="1:38" ht="16.5" customHeight="1" x14ac:dyDescent="0.4">
      <c r="A538" s="6">
        <v>0</v>
      </c>
      <c r="C538" s="7" t="str">
        <f t="shared" ca="1" si="123"/>
        <v>C</v>
      </c>
      <c r="D538" s="7" t="str">
        <f t="shared" si="124"/>
        <v>dur</v>
      </c>
      <c r="F538" s="6">
        <v>5</v>
      </c>
      <c r="H538" s="6">
        <v>2</v>
      </c>
      <c r="K538" s="6" t="s">
        <v>34</v>
      </c>
      <c r="M538" s="6" t="s">
        <v>49</v>
      </c>
      <c r="P538" s="7" t="str">
        <f t="shared" si="125"/>
        <v/>
      </c>
      <c r="Q538" s="6" t="str" cm="1">
        <f t="array" aca="1" ref="Q538" ca="1">INDEX(INDIRECT(C538&amp;IF(J538="","_dur","_moll")),F538+IF(I538=8,2),IF(E538="",1,E538))</f>
        <v>G</v>
      </c>
      <c r="R538" s="6" t="str">
        <f t="shared" si="126"/>
        <v/>
      </c>
      <c r="S538" s="6" t="str">
        <f t="shared" si="127"/>
        <v/>
      </c>
      <c r="T538" s="6" t="str">
        <f t="shared" si="128"/>
        <v/>
      </c>
      <c r="U538" s="6" t="str">
        <f t="shared" si="136"/>
        <v>aug</v>
      </c>
      <c r="V538" s="6" t="str">
        <f t="shared" si="130"/>
        <v/>
      </c>
      <c r="W538" s="6" t="str">
        <f t="shared" si="131"/>
        <v/>
      </c>
      <c r="X538" s="6" t="str">
        <f t="shared" si="132"/>
        <v/>
      </c>
      <c r="Y538" s="6" t="str">
        <f t="shared" si="133"/>
        <v/>
      </c>
      <c r="Z538" s="6" t="str" cm="1">
        <f t="array" ref="Z538">_xlfn.IFS(OR(AND(F538=2,G538=7,J538&lt;&gt;""),AND(F538=5,G538=9,H538&gt;=1,I538=8,J538=""),AND(F538=5,G538=9,I538="",J538&lt;&gt;"")),"♭",AND(G538=7,K538="+"),"♯",TRUE,"")</f>
        <v/>
      </c>
      <c r="AA538" s="6" t="str">
        <f t="shared" si="134"/>
        <v/>
      </c>
      <c r="AC538" s="6" t="str">
        <f t="shared" si="137"/>
        <v/>
      </c>
      <c r="AD538" s="6" t="str">
        <f t="shared" si="122"/>
        <v/>
      </c>
      <c r="AE538" s="6" t="str">
        <f t="shared" si="135"/>
        <v>/</v>
      </c>
      <c r="AF538" s="6" t="str" cm="1">
        <f t="array" aca="1" ref="AF538" ca="1">IF(AE538="/",INDEX(INDIRECT(C538&amp;IF(J538="","_dur","_moll")),F538+H538*2+IF(AND(G538=7,H538=2,K538="+"),-2),IF(E538="",1,E538)+IF(AND(G538=7,H538=2,K538="+"),2)),"")</f>
        <v>D</v>
      </c>
      <c r="AL538" s="7" t="str" cm="1">
        <f t="array" aca="1" ref="AL538" ca="1">_xlfn.IFS(M538="x","",AK538&lt;&gt;"",AK538,TRUE,_xlfn.TEXTJOIN("",TRUE,Q538:AJ538))</f>
        <v/>
      </c>
    </row>
    <row r="539" spans="1:38" ht="16.5" customHeight="1" x14ac:dyDescent="0.4">
      <c r="A539" s="6">
        <v>0</v>
      </c>
      <c r="C539" s="7" t="str">
        <f t="shared" ca="1" si="123"/>
        <v>C</v>
      </c>
      <c r="D539" s="7" t="str">
        <f t="shared" si="124"/>
        <v>dur</v>
      </c>
      <c r="F539" s="6">
        <v>6</v>
      </c>
      <c r="H539" s="6">
        <v>2</v>
      </c>
      <c r="K539" s="6" t="s">
        <v>34</v>
      </c>
      <c r="M539" s="6" t="s">
        <v>49</v>
      </c>
      <c r="P539" s="7" t="str">
        <f t="shared" si="125"/>
        <v/>
      </c>
      <c r="Q539" s="6" t="str" cm="1">
        <f t="array" aca="1" ref="Q539" ca="1">INDEX(INDIRECT(C539&amp;IF(J539="","_dur","_moll")),F539+IF(I539=8,2),IF(E539="",1,E539))</f>
        <v>A</v>
      </c>
      <c r="R539" s="6" t="str">
        <f t="shared" si="126"/>
        <v/>
      </c>
      <c r="S539" s="6" t="str">
        <f t="shared" si="127"/>
        <v>m</v>
      </c>
      <c r="T539" s="6" t="str">
        <f t="shared" si="128"/>
        <v/>
      </c>
      <c r="U539" s="6" t="str">
        <f t="shared" si="136"/>
        <v>aug</v>
      </c>
      <c r="V539" s="6" t="str">
        <f t="shared" si="130"/>
        <v/>
      </c>
      <c r="W539" s="6" t="str">
        <f t="shared" si="131"/>
        <v/>
      </c>
      <c r="X539" s="6" t="str">
        <f t="shared" si="132"/>
        <v/>
      </c>
      <c r="Y539" s="6" t="str">
        <f t="shared" si="133"/>
        <v/>
      </c>
      <c r="Z539" s="6" t="str" cm="1">
        <f t="array" ref="Z539">_xlfn.IFS(OR(AND(F539=2,G539=7,J539&lt;&gt;""),AND(F539=5,G539=9,H539&gt;=1,I539=8,J539=""),AND(F539=5,G539=9,I539="",J539&lt;&gt;"")),"♭",AND(G539=7,K539="+"),"♯",TRUE,"")</f>
        <v/>
      </c>
      <c r="AA539" s="6" t="str">
        <f t="shared" si="134"/>
        <v/>
      </c>
      <c r="AC539" s="6" t="str">
        <f t="shared" si="137"/>
        <v/>
      </c>
      <c r="AD539" s="6" t="str">
        <f t="shared" si="122"/>
        <v/>
      </c>
      <c r="AE539" s="6" t="str">
        <f t="shared" si="135"/>
        <v>/</v>
      </c>
      <c r="AF539" s="6" t="str" cm="1">
        <f t="array" aca="1" ref="AF539" ca="1">IF(AE539="/",INDEX(INDIRECT(C539&amp;IF(J539="","_dur","_moll")),F539+H539*2+IF(AND(G539=7,H539=2,K539="+"),-2),IF(E539="",1,E539)+IF(AND(G539=7,H539=2,K539="+"),2)),"")</f>
        <v>E</v>
      </c>
      <c r="AL539" s="7" t="str" cm="1">
        <f t="array" aca="1" ref="AL539" ca="1">_xlfn.IFS(M539="x","",AK539&lt;&gt;"",AK539,TRUE,_xlfn.TEXTJOIN("",TRUE,Q539:AJ539))</f>
        <v/>
      </c>
    </row>
    <row r="540" spans="1:38" ht="16.5" customHeight="1" x14ac:dyDescent="0.4">
      <c r="A540" s="6">
        <v>0</v>
      </c>
      <c r="C540" s="7" t="str">
        <f t="shared" ca="1" si="123"/>
        <v>C</v>
      </c>
      <c r="D540" s="7" t="str">
        <f t="shared" si="124"/>
        <v>dur</v>
      </c>
      <c r="F540" s="6">
        <v>7</v>
      </c>
      <c r="H540" s="6">
        <v>2</v>
      </c>
      <c r="K540" s="6" t="s">
        <v>34</v>
      </c>
      <c r="M540" s="6" t="s">
        <v>49</v>
      </c>
      <c r="P540" s="7" t="str">
        <f t="shared" si="125"/>
        <v/>
      </c>
      <c r="Q540" s="6" t="str" cm="1">
        <f t="array" aca="1" ref="Q540" ca="1">INDEX(INDIRECT(C540&amp;IF(J540="","_dur","_moll")),F540+IF(I540=8,2),IF(E540="",1,E540))</f>
        <v>B</v>
      </c>
      <c r="R540" s="6" t="str">
        <f t="shared" si="126"/>
        <v/>
      </c>
      <c r="S540" s="6" t="str">
        <f t="shared" si="127"/>
        <v/>
      </c>
      <c r="T540" s="6" t="str">
        <f t="shared" si="128"/>
        <v/>
      </c>
      <c r="U540" s="6" t="str">
        <f t="shared" si="136"/>
        <v>aug</v>
      </c>
      <c r="V540" s="6" t="str">
        <f t="shared" si="130"/>
        <v/>
      </c>
      <c r="W540" s="6" t="str">
        <f t="shared" si="131"/>
        <v/>
      </c>
      <c r="X540" s="6" t="str">
        <f t="shared" si="132"/>
        <v/>
      </c>
      <c r="Y540" s="6" t="str">
        <f t="shared" si="133"/>
        <v/>
      </c>
      <c r="Z540" s="6" t="str" cm="1">
        <f t="array" ref="Z540">_xlfn.IFS(OR(AND(F540=2,G540=7,J540&lt;&gt;""),AND(F540=5,G540=9,H540&gt;=1,I540=8,J540=""),AND(F540=5,G540=9,I540="",J540&lt;&gt;"")),"♭",AND(G540=7,K540="+"),"♯",TRUE,"")</f>
        <v/>
      </c>
      <c r="AA540" s="6" t="str">
        <f t="shared" si="134"/>
        <v/>
      </c>
      <c r="AC540" s="6" t="str">
        <f t="shared" si="137"/>
        <v/>
      </c>
      <c r="AD540" s="6" t="str">
        <f t="shared" si="122"/>
        <v/>
      </c>
      <c r="AE540" s="6" t="str">
        <f t="shared" si="135"/>
        <v>/</v>
      </c>
      <c r="AF540" s="6" t="str" cm="1">
        <f t="array" aca="1" ref="AF540" ca="1">IF(AE540="/",INDEX(INDIRECT(C540&amp;IF(J540="","_dur","_moll")),F540+H540*2+IF(AND(G540=7,H540=2,K540="+"),-2),IF(E540="",1,E540)+IF(AND(G540=7,H540=2,K540="+"),2)),"")</f>
        <v>F</v>
      </c>
      <c r="AL540" s="7" t="str" cm="1">
        <f t="array" aca="1" ref="AL540" ca="1">_xlfn.IFS(M540="x","",AK540&lt;&gt;"",AK540,TRUE,_xlfn.TEXTJOIN("",TRUE,Q540:AJ540))</f>
        <v/>
      </c>
    </row>
    <row r="541" spans="1:38" ht="16.5" customHeight="1" x14ac:dyDescent="0.4">
      <c r="A541" s="6">
        <v>0</v>
      </c>
      <c r="C541" s="7" t="str">
        <f t="shared" ca="1" si="123"/>
        <v>C</v>
      </c>
      <c r="D541" s="7" t="str">
        <f t="shared" si="124"/>
        <v>dur</v>
      </c>
      <c r="F541" s="6">
        <v>5</v>
      </c>
      <c r="G541" s="6">
        <v>7</v>
      </c>
      <c r="K541" s="6" t="s">
        <v>34</v>
      </c>
      <c r="P541" s="7" t="str">
        <f t="shared" si="125"/>
        <v>57+</v>
      </c>
      <c r="Q541" s="6" t="str" cm="1">
        <f t="array" aca="1" ref="Q541" ca="1">INDEX(INDIRECT(C541&amp;IF(J541="","_dur","_moll")),F541+IF(I541=8,2),IF(E541="",1,E541))</f>
        <v>G</v>
      </c>
      <c r="R541" s="6" t="str">
        <f t="shared" si="126"/>
        <v/>
      </c>
      <c r="S541" s="6" t="str">
        <f t="shared" si="127"/>
        <v/>
      </c>
      <c r="T541" s="6" t="str">
        <f t="shared" si="128"/>
        <v/>
      </c>
      <c r="U541" s="6" t="str">
        <f t="shared" si="136"/>
        <v/>
      </c>
      <c r="V541" s="6">
        <f t="shared" si="130"/>
        <v>7</v>
      </c>
      <c r="W541" s="6" t="str">
        <f t="shared" si="131"/>
        <v/>
      </c>
      <c r="X541" s="6" t="str">
        <f t="shared" si="132"/>
        <v/>
      </c>
      <c r="Y541" s="6" t="str">
        <f t="shared" si="133"/>
        <v>(</v>
      </c>
      <c r="Z541" s="6" t="str" cm="1">
        <f t="array" ref="Z541">_xlfn.IFS(OR(AND(F541=2,G541=7,J541&lt;&gt;""),AND(F541=5,G541=9,H541&gt;=1,I541=8,J541=""),AND(F541=5,G541=9,I541="",J541&lt;&gt;"")),"♭",AND(G541=7,K541="+"),"♯",TRUE,"")</f>
        <v>♯</v>
      </c>
      <c r="AA541" s="6">
        <f t="shared" si="134"/>
        <v>5</v>
      </c>
      <c r="AC541" s="6" t="str">
        <f t="shared" si="137"/>
        <v/>
      </c>
      <c r="AD541" s="6" t="str">
        <f t="shared" si="122"/>
        <v>)</v>
      </c>
      <c r="AE541" s="6" t="str">
        <f t="shared" si="135"/>
        <v/>
      </c>
      <c r="AF541" s="6" t="str" cm="1">
        <f t="array" aca="1" ref="AF541" ca="1">IF(AE541="/",INDEX(INDIRECT(C541&amp;IF(J541="","_dur","_moll")),F541+H541*2+IF(AND(G541=7,H541=2,K541="+"),-2),IF(E541="",1,E541)+IF(AND(G541=7,H541=2,K541="+"),2)),"")</f>
        <v/>
      </c>
      <c r="AL541" s="7" t="str" cm="1">
        <f t="array" aca="1" ref="AL541" ca="1">_xlfn.IFS(M541="x","",AK541&lt;&gt;"",AK541,TRUE,_xlfn.TEXTJOIN("",TRUE,Q541:AJ541))</f>
        <v>G7(♯5)</v>
      </c>
    </row>
    <row r="542" spans="1:38" ht="16.5" customHeight="1" x14ac:dyDescent="0.4">
      <c r="A542" s="6">
        <v>0</v>
      </c>
      <c r="C542" s="7" t="str">
        <f t="shared" ca="1" si="123"/>
        <v>C</v>
      </c>
      <c r="D542" s="7" t="str">
        <f t="shared" si="124"/>
        <v>dur</v>
      </c>
      <c r="F542" s="6">
        <v>5</v>
      </c>
      <c r="G542" s="6">
        <v>7</v>
      </c>
      <c r="H542" s="6">
        <v>1</v>
      </c>
      <c r="K542" s="6" t="s">
        <v>34</v>
      </c>
      <c r="P542" s="7" t="str">
        <f t="shared" si="125"/>
        <v>571+</v>
      </c>
      <c r="Q542" s="6" t="str" cm="1">
        <f t="array" aca="1" ref="Q542" ca="1">INDEX(INDIRECT(C542&amp;IF(J542="","_dur","_moll")),F542+IF(I542=8,2),IF(E542="",1,E542))</f>
        <v>G</v>
      </c>
      <c r="R542" s="6" t="str">
        <f t="shared" si="126"/>
        <v/>
      </c>
      <c r="S542" s="6" t="str">
        <f t="shared" si="127"/>
        <v/>
      </c>
      <c r="T542" s="6" t="str">
        <f t="shared" si="128"/>
        <v/>
      </c>
      <c r="U542" s="6" t="str">
        <f t="shared" si="136"/>
        <v/>
      </c>
      <c r="V542" s="6">
        <f t="shared" si="130"/>
        <v>7</v>
      </c>
      <c r="W542" s="6" t="str">
        <f t="shared" si="131"/>
        <v/>
      </c>
      <c r="X542" s="6" t="str">
        <f t="shared" si="132"/>
        <v/>
      </c>
      <c r="Y542" s="6" t="str">
        <f t="shared" si="133"/>
        <v>(</v>
      </c>
      <c r="Z542" s="6" t="str" cm="1">
        <f t="array" ref="Z542">_xlfn.IFS(OR(AND(F542=2,G542=7,J542&lt;&gt;""),AND(F542=5,G542=9,H542&gt;=1,I542=8,J542=""),AND(F542=5,G542=9,I542="",J542&lt;&gt;"")),"♭",AND(G542=7,K542="+"),"♯",TRUE,"")</f>
        <v>♯</v>
      </c>
      <c r="AA542" s="6">
        <f t="shared" si="134"/>
        <v>5</v>
      </c>
      <c r="AC542" s="6" t="str">
        <f t="shared" si="137"/>
        <v/>
      </c>
      <c r="AD542" s="6" t="str">
        <f t="shared" si="122"/>
        <v>)</v>
      </c>
      <c r="AE542" s="6" t="str">
        <f t="shared" si="135"/>
        <v>/</v>
      </c>
      <c r="AF542" s="6" t="str" cm="1">
        <f t="array" aca="1" ref="AF542" ca="1">IF(AE542="/",INDEX(INDIRECT(C542&amp;IF(J542="","_dur","_moll")),F542+H542*2+IF(AND(G542=7,H542=2,K542="+"),-2),IF(E542="",1,E542)+IF(AND(G542=7,H542=2,K542="+"),2)),"")</f>
        <v>B</v>
      </c>
      <c r="AL542" s="7" t="str" cm="1">
        <f t="array" aca="1" ref="AL542" ca="1">_xlfn.IFS(M542="x","",AK542&lt;&gt;"",AK542,TRUE,_xlfn.TEXTJOIN("",TRUE,Q542:AJ542))</f>
        <v>G7(♯5)/B</v>
      </c>
    </row>
    <row r="543" spans="1:38" ht="16.5" customHeight="1" x14ac:dyDescent="0.4">
      <c r="A543" s="6">
        <v>0</v>
      </c>
      <c r="C543" s="7" t="str">
        <f t="shared" ca="1" si="123"/>
        <v>C</v>
      </c>
      <c r="D543" s="7" t="str">
        <f t="shared" si="124"/>
        <v>dur</v>
      </c>
      <c r="F543" s="6">
        <v>5</v>
      </c>
      <c r="G543" s="6">
        <v>7</v>
      </c>
      <c r="H543" s="6">
        <v>2</v>
      </c>
      <c r="K543" s="6" t="s">
        <v>34</v>
      </c>
      <c r="P543" s="7" t="str">
        <f t="shared" si="125"/>
        <v>572+</v>
      </c>
      <c r="Q543" s="6" t="str" cm="1">
        <f t="array" aca="1" ref="Q543" ca="1">INDEX(INDIRECT(C543&amp;IF(J543="","_dur","_moll")),F543+IF(I543=8,2),IF(E543="",1,E543))</f>
        <v>G</v>
      </c>
      <c r="R543" s="6" t="str">
        <f t="shared" si="126"/>
        <v/>
      </c>
      <c r="S543" s="6" t="str">
        <f t="shared" si="127"/>
        <v/>
      </c>
      <c r="T543" s="6" t="str">
        <f t="shared" si="128"/>
        <v/>
      </c>
      <c r="U543" s="6" t="str">
        <f t="shared" si="136"/>
        <v/>
      </c>
      <c r="V543" s="6">
        <f t="shared" si="130"/>
        <v>7</v>
      </c>
      <c r="W543" s="6" t="str">
        <f t="shared" si="131"/>
        <v/>
      </c>
      <c r="X543" s="6" t="str">
        <f t="shared" si="132"/>
        <v/>
      </c>
      <c r="Y543" s="6" t="str">
        <f t="shared" si="133"/>
        <v>(</v>
      </c>
      <c r="Z543" s="6" t="str" cm="1">
        <f t="array" ref="Z543">_xlfn.IFS(OR(AND(F543=2,G543=7,J543&lt;&gt;""),AND(F543=5,G543=9,H543&gt;=1,I543=8,J543=""),AND(F543=5,G543=9,I543="",J543&lt;&gt;"")),"♭",AND(G543=7,K543="+"),"♯",TRUE,"")</f>
        <v>♯</v>
      </c>
      <c r="AA543" s="6">
        <f t="shared" si="134"/>
        <v>5</v>
      </c>
      <c r="AC543" s="6" t="str">
        <f t="shared" si="137"/>
        <v/>
      </c>
      <c r="AD543" s="6" t="str">
        <f t="shared" si="122"/>
        <v>)</v>
      </c>
      <c r="AE543" s="6" t="str">
        <f t="shared" si="135"/>
        <v>/</v>
      </c>
      <c r="AF543" s="6" t="str" cm="1">
        <f t="array" aca="1" ref="AF543" ca="1">IF(AE543="/",INDEX(INDIRECT(C543&amp;IF(J543="","_dur","_moll")),F543+H543*2+IF(AND(G543=7,H543=2,K543="+"),-2),IF(E543="",1,E543)+IF(AND(G543=7,H543=2,K543="+"),2)),"")</f>
        <v>D♯</v>
      </c>
      <c r="AL543" s="7" t="str" cm="1">
        <f t="array" aca="1" ref="AL543" ca="1">_xlfn.IFS(M543="x","",AK543&lt;&gt;"",AK543,TRUE,_xlfn.TEXTJOIN("",TRUE,Q543:AJ543))</f>
        <v>G7(♯5)/D♯</v>
      </c>
    </row>
    <row r="544" spans="1:38" ht="16.5" customHeight="1" x14ac:dyDescent="0.4">
      <c r="A544" s="6">
        <v>0</v>
      </c>
      <c r="C544" s="7" t="str">
        <f t="shared" ca="1" si="123"/>
        <v>C</v>
      </c>
      <c r="D544" s="7" t="str">
        <f t="shared" si="124"/>
        <v>dur</v>
      </c>
      <c r="F544" s="6">
        <v>5</v>
      </c>
      <c r="G544" s="6">
        <v>7</v>
      </c>
      <c r="H544" s="6">
        <v>3</v>
      </c>
      <c r="K544" s="6" t="s">
        <v>34</v>
      </c>
      <c r="P544" s="7" t="str">
        <f t="shared" si="125"/>
        <v>573+</v>
      </c>
      <c r="Q544" s="6" t="str" cm="1">
        <f t="array" aca="1" ref="Q544" ca="1">INDEX(INDIRECT(C544&amp;IF(J544="","_dur","_moll")),F544+IF(I544=8,2),IF(E544="",1,E544))</f>
        <v>G</v>
      </c>
      <c r="R544" s="6" t="str">
        <f t="shared" si="126"/>
        <v/>
      </c>
      <c r="S544" s="6" t="str">
        <f t="shared" si="127"/>
        <v/>
      </c>
      <c r="T544" s="6" t="str">
        <f t="shared" si="128"/>
        <v/>
      </c>
      <c r="U544" s="6" t="str">
        <f t="shared" si="136"/>
        <v/>
      </c>
      <c r="V544" s="6">
        <f t="shared" si="130"/>
        <v>7</v>
      </c>
      <c r="W544" s="6" t="str">
        <f t="shared" si="131"/>
        <v/>
      </c>
      <c r="X544" s="6" t="str">
        <f t="shared" si="132"/>
        <v/>
      </c>
      <c r="Y544" s="6" t="str">
        <f t="shared" si="133"/>
        <v>(</v>
      </c>
      <c r="Z544" s="6" t="str" cm="1">
        <f t="array" ref="Z544">_xlfn.IFS(OR(AND(F544=2,G544=7,J544&lt;&gt;""),AND(F544=5,G544=9,H544&gt;=1,I544=8,J544=""),AND(F544=5,G544=9,I544="",J544&lt;&gt;"")),"♭",AND(G544=7,K544="+"),"♯",TRUE,"")</f>
        <v>♯</v>
      </c>
      <c r="AA544" s="6">
        <f t="shared" si="134"/>
        <v>5</v>
      </c>
      <c r="AC544" s="6" t="str">
        <f t="shared" si="137"/>
        <v/>
      </c>
      <c r="AD544" s="6" t="str">
        <f t="shared" si="122"/>
        <v>)</v>
      </c>
      <c r="AE544" s="6" t="str">
        <f t="shared" si="135"/>
        <v>/</v>
      </c>
      <c r="AF544" s="6" t="str" cm="1">
        <f t="array" aca="1" ref="AF544" ca="1">IF(AE544="/",INDEX(INDIRECT(C544&amp;IF(J544="","_dur","_moll")),F544+H544*2+IF(AND(G544=7,H544=2,K544="+"),-2),IF(E544="",1,E544)+IF(AND(G544=7,H544=2,K544="+"),2)),"")</f>
        <v>F</v>
      </c>
      <c r="AL544" s="7" t="str" cm="1">
        <f t="array" aca="1" ref="AL544" ca="1">_xlfn.IFS(M544="x","",AK544&lt;&gt;"",AK544,TRUE,_xlfn.TEXTJOIN("",TRUE,Q544:AJ544))</f>
        <v>G7(♯5)/F</v>
      </c>
    </row>
    <row r="545" spans="1:38" ht="16.5" customHeight="1" x14ac:dyDescent="0.4">
      <c r="A545" s="6">
        <v>0</v>
      </c>
      <c r="C545" s="7" t="str">
        <f t="shared" ca="1" si="123"/>
        <v>C</v>
      </c>
      <c r="D545" s="7" t="str">
        <f t="shared" si="124"/>
        <v>dur</v>
      </c>
      <c r="E545" s="6">
        <v>2</v>
      </c>
      <c r="F545" s="6">
        <v>5</v>
      </c>
      <c r="G545" s="6">
        <v>7</v>
      </c>
      <c r="K545" s="6" t="s">
        <v>34</v>
      </c>
      <c r="M545" s="6" t="s">
        <v>49</v>
      </c>
      <c r="P545" s="7" t="str">
        <f t="shared" si="125"/>
        <v/>
      </c>
      <c r="Q545" s="6" t="str" cm="1">
        <f t="array" aca="1" ref="Q545" ca="1">INDEX(INDIRECT(C545&amp;IF(J545="","_dur","_moll")),F545+IF(I545=8,2),IF(E545="",1,E545))</f>
        <v>A</v>
      </c>
      <c r="R545" s="6" t="str">
        <f t="shared" si="126"/>
        <v/>
      </c>
      <c r="S545" s="6" t="str">
        <f t="shared" si="127"/>
        <v/>
      </c>
      <c r="T545" s="6" t="str">
        <f t="shared" si="128"/>
        <v/>
      </c>
      <c r="U545" s="6" t="str">
        <f t="shared" si="136"/>
        <v/>
      </c>
      <c r="V545" s="6">
        <f t="shared" si="130"/>
        <v>7</v>
      </c>
      <c r="W545" s="6" t="str">
        <f t="shared" si="131"/>
        <v/>
      </c>
      <c r="X545" s="6" t="str">
        <f t="shared" si="132"/>
        <v/>
      </c>
      <c r="Y545" s="6" t="str">
        <f t="shared" si="133"/>
        <v>(</v>
      </c>
      <c r="Z545" s="6" t="str" cm="1">
        <f t="array" ref="Z545">_xlfn.IFS(OR(AND(F545=2,G545=7,J545&lt;&gt;""),AND(F545=5,G545=9,H545&gt;=1,I545=8,J545=""),AND(F545=5,G545=9,I545="",J545&lt;&gt;"")),"♭",AND(G545=7,K545="+"),"♯",TRUE,"")</f>
        <v>♯</v>
      </c>
      <c r="AA545" s="6">
        <f t="shared" si="134"/>
        <v>5</v>
      </c>
      <c r="AC545" s="6" t="str">
        <f t="shared" si="137"/>
        <v/>
      </c>
      <c r="AD545" s="6" t="str">
        <f t="shared" si="122"/>
        <v>)</v>
      </c>
      <c r="AE545" s="6" t="str">
        <f t="shared" si="135"/>
        <v/>
      </c>
      <c r="AF545" s="6" t="str" cm="1">
        <f t="array" aca="1" ref="AF545" ca="1">IF(AE545="/",INDEX(INDIRECT(C545&amp;IF(J545="","_dur","_moll")),F545+H545*2+IF(AND(G545=7,H545=2,K545="+"),-2),IF(E545="",1,E545)+IF(AND(G545=7,H545=2,K545="+"),2)),"")</f>
        <v/>
      </c>
      <c r="AL545" s="7" t="str" cm="1">
        <f t="array" aca="1" ref="AL545" ca="1">_xlfn.IFS(M545="x","",AK545&lt;&gt;"",AK545,TRUE,_xlfn.TEXTJOIN("",TRUE,Q545:AJ545))</f>
        <v/>
      </c>
    </row>
    <row r="546" spans="1:38" ht="16.5" customHeight="1" x14ac:dyDescent="0.4">
      <c r="A546" s="6">
        <v>0</v>
      </c>
      <c r="C546" s="7" t="str">
        <f t="shared" ca="1" si="123"/>
        <v>C</v>
      </c>
      <c r="D546" s="7" t="str">
        <f t="shared" si="124"/>
        <v>dur</v>
      </c>
      <c r="E546" s="6">
        <v>2</v>
      </c>
      <c r="F546" s="6">
        <v>5</v>
      </c>
      <c r="G546" s="6">
        <v>7</v>
      </c>
      <c r="H546" s="6">
        <v>1</v>
      </c>
      <c r="K546" s="6" t="s">
        <v>34</v>
      </c>
      <c r="M546" s="6" t="s">
        <v>49</v>
      </c>
      <c r="P546" s="7" t="str">
        <f t="shared" si="125"/>
        <v/>
      </c>
      <c r="Q546" s="6" t="str" cm="1">
        <f t="array" aca="1" ref="Q546" ca="1">INDEX(INDIRECT(C546&amp;IF(J546="","_dur","_moll")),F546+IF(I546=8,2),IF(E546="",1,E546))</f>
        <v>A</v>
      </c>
      <c r="R546" s="6" t="str">
        <f t="shared" si="126"/>
        <v/>
      </c>
      <c r="S546" s="6" t="str">
        <f t="shared" si="127"/>
        <v/>
      </c>
      <c r="T546" s="6" t="str">
        <f t="shared" si="128"/>
        <v/>
      </c>
      <c r="U546" s="6" t="str">
        <f t="shared" si="136"/>
        <v/>
      </c>
      <c r="V546" s="6">
        <f t="shared" si="130"/>
        <v>7</v>
      </c>
      <c r="W546" s="6" t="str">
        <f t="shared" si="131"/>
        <v/>
      </c>
      <c r="X546" s="6" t="str">
        <f t="shared" si="132"/>
        <v/>
      </c>
      <c r="Y546" s="6" t="str">
        <f t="shared" si="133"/>
        <v>(</v>
      </c>
      <c r="Z546" s="6" t="str" cm="1">
        <f t="array" ref="Z546">_xlfn.IFS(OR(AND(F546=2,G546=7,J546&lt;&gt;""),AND(F546=5,G546=9,H546&gt;=1,I546=8,J546=""),AND(F546=5,G546=9,I546="",J546&lt;&gt;"")),"♭",AND(G546=7,K546="+"),"♯",TRUE,"")</f>
        <v>♯</v>
      </c>
      <c r="AA546" s="6">
        <f t="shared" si="134"/>
        <v>5</v>
      </c>
      <c r="AC546" s="6" t="str">
        <f t="shared" si="137"/>
        <v/>
      </c>
      <c r="AD546" s="6" t="str">
        <f t="shared" si="122"/>
        <v>)</v>
      </c>
      <c r="AE546" s="6" t="str">
        <f t="shared" si="135"/>
        <v>/</v>
      </c>
      <c r="AF546" s="6" t="str" cm="1">
        <f t="array" aca="1" ref="AF546" ca="1">IF(AE546="/",INDEX(INDIRECT(C546&amp;IF(J546="","_dur","_moll")),F546+H546*2+IF(AND(G546=7,H546=2,K546="+"),-2),IF(E546="",1,E546)+IF(AND(G546=7,H546=2,K546="+"),2)),"")</f>
        <v>C♯</v>
      </c>
      <c r="AL546" s="7" t="str" cm="1">
        <f t="array" aca="1" ref="AL546" ca="1">_xlfn.IFS(M546="x","",AK546&lt;&gt;"",AK546,TRUE,_xlfn.TEXTJOIN("",TRUE,Q546:AJ546))</f>
        <v/>
      </c>
    </row>
    <row r="547" spans="1:38" ht="16.5" customHeight="1" x14ac:dyDescent="0.4">
      <c r="A547" s="6">
        <v>0</v>
      </c>
      <c r="C547" s="7" t="str">
        <f t="shared" ca="1" si="123"/>
        <v>C</v>
      </c>
      <c r="D547" s="7" t="str">
        <f t="shared" si="124"/>
        <v>dur</v>
      </c>
      <c r="E547" s="6">
        <v>2</v>
      </c>
      <c r="F547" s="6">
        <v>5</v>
      </c>
      <c r="G547" s="6">
        <v>7</v>
      </c>
      <c r="H547" s="6">
        <v>2</v>
      </c>
      <c r="K547" s="6" t="s">
        <v>34</v>
      </c>
      <c r="M547" s="6" t="s">
        <v>49</v>
      </c>
      <c r="P547" s="7" t="str">
        <f t="shared" si="125"/>
        <v/>
      </c>
      <c r="Q547" s="6" t="str" cm="1">
        <f t="array" aca="1" ref="Q547" ca="1">INDEX(INDIRECT(C547&amp;IF(J547="","_dur","_moll")),F547+IF(I547=8,2),IF(E547="",1,E547))</f>
        <v>A</v>
      </c>
      <c r="R547" s="6" t="str">
        <f t="shared" si="126"/>
        <v/>
      </c>
      <c r="S547" s="6" t="str">
        <f t="shared" si="127"/>
        <v/>
      </c>
      <c r="T547" s="6" t="str">
        <f t="shared" si="128"/>
        <v/>
      </c>
      <c r="U547" s="6" t="str">
        <f t="shared" si="136"/>
        <v/>
      </c>
      <c r="V547" s="6">
        <f t="shared" si="130"/>
        <v>7</v>
      </c>
      <c r="W547" s="6" t="str">
        <f t="shared" si="131"/>
        <v/>
      </c>
      <c r="X547" s="6" t="str">
        <f t="shared" si="132"/>
        <v/>
      </c>
      <c r="Y547" s="6" t="str">
        <f t="shared" si="133"/>
        <v>(</v>
      </c>
      <c r="Z547" s="6" t="str" cm="1">
        <f t="array" ref="Z547">_xlfn.IFS(OR(AND(F547=2,G547=7,J547&lt;&gt;""),AND(F547=5,G547=9,H547&gt;=1,I547=8,J547=""),AND(F547=5,G547=9,I547="",J547&lt;&gt;"")),"♭",AND(G547=7,K547="+"),"♯",TRUE,"")</f>
        <v>♯</v>
      </c>
      <c r="AA547" s="6">
        <f t="shared" si="134"/>
        <v>5</v>
      </c>
      <c r="AC547" s="6" t="str">
        <f t="shared" si="137"/>
        <v/>
      </c>
      <c r="AD547" s="6" t="str">
        <f t="shared" si="122"/>
        <v>)</v>
      </c>
      <c r="AE547" s="6" t="str">
        <f t="shared" si="135"/>
        <v>/</v>
      </c>
      <c r="AF547" s="6" t="str" cm="1">
        <f t="array" aca="1" ref="AF547" ca="1">IF(AE547="/",INDEX(INDIRECT(C547&amp;IF(J547="","_dur","_moll")),F547+H547*2+IF(AND(G547=7,H547=2,K547="+"),-2),IF(E547="",1,E547)+IF(AND(G547=7,H547=2,K547="+"),2)),"")</f>
        <v>E</v>
      </c>
      <c r="AL547" s="7" t="str" cm="1">
        <f t="array" aca="1" ref="AL547" ca="1">_xlfn.IFS(M547="x","",AK547&lt;&gt;"",AK547,TRUE,_xlfn.TEXTJOIN("",TRUE,Q547:AJ547))</f>
        <v/>
      </c>
    </row>
    <row r="548" spans="1:38" ht="16.5" customHeight="1" x14ac:dyDescent="0.4">
      <c r="A548" s="6">
        <v>0</v>
      </c>
      <c r="C548" s="7" t="str">
        <f t="shared" ca="1" si="123"/>
        <v>C</v>
      </c>
      <c r="D548" s="7" t="str">
        <f t="shared" si="124"/>
        <v>dur</v>
      </c>
      <c r="E548" s="6">
        <v>2</v>
      </c>
      <c r="F548" s="6">
        <v>5</v>
      </c>
      <c r="G548" s="6">
        <v>7</v>
      </c>
      <c r="H548" s="6">
        <v>3</v>
      </c>
      <c r="K548" s="6" t="s">
        <v>34</v>
      </c>
      <c r="M548" s="6" t="s">
        <v>49</v>
      </c>
      <c r="P548" s="7" t="str">
        <f t="shared" si="125"/>
        <v/>
      </c>
      <c r="Q548" s="6" t="str" cm="1">
        <f t="array" aca="1" ref="Q548" ca="1">INDEX(INDIRECT(C548&amp;IF(J548="","_dur","_moll")),F548+IF(I548=8,2),IF(E548="",1,E548))</f>
        <v>A</v>
      </c>
      <c r="R548" s="6" t="str">
        <f t="shared" si="126"/>
        <v/>
      </c>
      <c r="S548" s="6" t="str">
        <f t="shared" si="127"/>
        <v/>
      </c>
      <c r="T548" s="6" t="str">
        <f t="shared" si="128"/>
        <v/>
      </c>
      <c r="U548" s="6" t="str">
        <f t="shared" si="136"/>
        <v/>
      </c>
      <c r="V548" s="6">
        <f t="shared" si="130"/>
        <v>7</v>
      </c>
      <c r="W548" s="6" t="str">
        <f t="shared" si="131"/>
        <v/>
      </c>
      <c r="X548" s="6" t="str">
        <f t="shared" si="132"/>
        <v/>
      </c>
      <c r="Y548" s="6" t="str">
        <f t="shared" si="133"/>
        <v>(</v>
      </c>
      <c r="Z548" s="6" t="str" cm="1">
        <f t="array" ref="Z548">_xlfn.IFS(OR(AND(F548=2,G548=7,J548&lt;&gt;""),AND(F548=5,G548=9,H548&gt;=1,I548=8,J548=""),AND(F548=5,G548=9,I548="",J548&lt;&gt;"")),"♭",AND(G548=7,K548="+"),"♯",TRUE,"")</f>
        <v>♯</v>
      </c>
      <c r="AA548" s="6">
        <f t="shared" si="134"/>
        <v>5</v>
      </c>
      <c r="AC548" s="6" t="str">
        <f t="shared" si="137"/>
        <v/>
      </c>
      <c r="AD548" s="6" t="str">
        <f t="shared" si="122"/>
        <v>)</v>
      </c>
      <c r="AE548" s="6" t="str">
        <f t="shared" si="135"/>
        <v>/</v>
      </c>
      <c r="AF548" s="6" t="str" cm="1">
        <f t="array" aca="1" ref="AF548" ca="1">IF(AE548="/",INDEX(INDIRECT(C548&amp;IF(J548="","_dur","_moll")),F548+H548*2+IF(AND(G548=7,H548=2,K548="+"),-2),IF(E548="",1,E548)+IF(AND(G548=7,H548=2,K548="+"),2)),"")</f>
        <v>G</v>
      </c>
      <c r="AL548" s="7" t="str" cm="1">
        <f t="array" aca="1" ref="AL548" ca="1">_xlfn.IFS(M548="x","",AK548&lt;&gt;"",AK548,TRUE,_xlfn.TEXTJOIN("",TRUE,Q548:AJ548))</f>
        <v/>
      </c>
    </row>
    <row r="549" spans="1:38" ht="16.5" customHeight="1" x14ac:dyDescent="0.4">
      <c r="A549" s="6">
        <v>0</v>
      </c>
      <c r="C549" s="7" t="str">
        <f t="shared" ca="1" si="123"/>
        <v>C</v>
      </c>
      <c r="D549" s="7" t="str">
        <f t="shared" si="124"/>
        <v>dur</v>
      </c>
      <c r="E549" s="6">
        <v>3</v>
      </c>
      <c r="F549" s="6">
        <v>5</v>
      </c>
      <c r="G549" s="6">
        <v>7</v>
      </c>
      <c r="K549" s="6" t="s">
        <v>34</v>
      </c>
      <c r="M549" s="6" t="s">
        <v>49</v>
      </c>
      <c r="P549" s="7" t="str">
        <f t="shared" si="125"/>
        <v/>
      </c>
      <c r="Q549" s="6" t="str" cm="1">
        <f t="array" aca="1" ref="Q549" ca="1">INDEX(INDIRECT(C549&amp;IF(J549="","_dur","_moll")),F549+IF(I549=8,2),IF(E549="",1,E549))</f>
        <v>B</v>
      </c>
      <c r="R549" s="6" t="str">
        <f t="shared" si="126"/>
        <v/>
      </c>
      <c r="S549" s="6" t="str">
        <f t="shared" si="127"/>
        <v/>
      </c>
      <c r="T549" s="6" t="str">
        <f t="shared" si="128"/>
        <v/>
      </c>
      <c r="U549" s="6" t="str">
        <f t="shared" si="136"/>
        <v/>
      </c>
      <c r="V549" s="6">
        <f t="shared" si="130"/>
        <v>7</v>
      </c>
      <c r="W549" s="6" t="str">
        <f t="shared" si="131"/>
        <v/>
      </c>
      <c r="X549" s="6" t="str">
        <f t="shared" si="132"/>
        <v/>
      </c>
      <c r="Y549" s="6" t="str">
        <f t="shared" si="133"/>
        <v>(</v>
      </c>
      <c r="Z549" s="6" t="str" cm="1">
        <f t="array" ref="Z549">_xlfn.IFS(OR(AND(F549=2,G549=7,J549&lt;&gt;""),AND(F549=5,G549=9,H549&gt;=1,I549=8,J549=""),AND(F549=5,G549=9,I549="",J549&lt;&gt;"")),"♭",AND(G549=7,K549="+"),"♯",TRUE,"")</f>
        <v>♯</v>
      </c>
      <c r="AA549" s="6">
        <f t="shared" si="134"/>
        <v>5</v>
      </c>
      <c r="AC549" s="6" t="str">
        <f t="shared" si="137"/>
        <v/>
      </c>
      <c r="AD549" s="6" t="str">
        <f t="shared" si="122"/>
        <v>)</v>
      </c>
      <c r="AE549" s="6" t="str">
        <f t="shared" si="135"/>
        <v/>
      </c>
      <c r="AF549" s="6" t="str" cm="1">
        <f t="array" aca="1" ref="AF549" ca="1">IF(AE549="/",INDEX(INDIRECT(C549&amp;IF(J549="","_dur","_moll")),F549+H549*2+IF(AND(G549=7,H549=2,K549="+"),-2),IF(E549="",1,E549)+IF(AND(G549=7,H549=2,K549="+"),2)),"")</f>
        <v/>
      </c>
      <c r="AL549" s="7" t="str" cm="1">
        <f t="array" aca="1" ref="AL549" ca="1">_xlfn.IFS(M549="x","",AK549&lt;&gt;"",AK549,TRUE,_xlfn.TEXTJOIN("",TRUE,Q549:AJ549))</f>
        <v/>
      </c>
    </row>
    <row r="550" spans="1:38" ht="16.5" customHeight="1" x14ac:dyDescent="0.4">
      <c r="A550" s="6">
        <v>0</v>
      </c>
      <c r="C550" s="7" t="str">
        <f t="shared" ca="1" si="123"/>
        <v>C</v>
      </c>
      <c r="D550" s="7" t="str">
        <f t="shared" si="124"/>
        <v>dur</v>
      </c>
      <c r="E550" s="6">
        <v>3</v>
      </c>
      <c r="F550" s="6">
        <v>5</v>
      </c>
      <c r="G550" s="6">
        <v>7</v>
      </c>
      <c r="H550" s="6">
        <v>1</v>
      </c>
      <c r="K550" s="6" t="s">
        <v>34</v>
      </c>
      <c r="M550" s="6" t="s">
        <v>49</v>
      </c>
      <c r="P550" s="7" t="str">
        <f t="shared" si="125"/>
        <v/>
      </c>
      <c r="Q550" s="6" t="str" cm="1">
        <f t="array" aca="1" ref="Q550" ca="1">INDEX(INDIRECT(C550&amp;IF(J550="","_dur","_moll")),F550+IF(I550=8,2),IF(E550="",1,E550))</f>
        <v>B</v>
      </c>
      <c r="R550" s="6" t="str">
        <f t="shared" si="126"/>
        <v/>
      </c>
      <c r="S550" s="6" t="str">
        <f t="shared" si="127"/>
        <v/>
      </c>
      <c r="T550" s="6" t="str">
        <f t="shared" si="128"/>
        <v/>
      </c>
      <c r="U550" s="6" t="str">
        <f t="shared" si="136"/>
        <v/>
      </c>
      <c r="V550" s="6">
        <f t="shared" si="130"/>
        <v>7</v>
      </c>
      <c r="W550" s="6" t="str">
        <f t="shared" si="131"/>
        <v/>
      </c>
      <c r="X550" s="6" t="str">
        <f t="shared" si="132"/>
        <v/>
      </c>
      <c r="Y550" s="6" t="str">
        <f t="shared" si="133"/>
        <v>(</v>
      </c>
      <c r="Z550" s="6" t="str" cm="1">
        <f t="array" ref="Z550">_xlfn.IFS(OR(AND(F550=2,G550=7,J550&lt;&gt;""),AND(F550=5,G550=9,H550&gt;=1,I550=8,J550=""),AND(F550=5,G550=9,I550="",J550&lt;&gt;"")),"♭",AND(G550=7,K550="+"),"♯",TRUE,"")</f>
        <v>♯</v>
      </c>
      <c r="AA550" s="6">
        <f t="shared" si="134"/>
        <v>5</v>
      </c>
      <c r="AC550" s="6" t="str">
        <f t="shared" si="137"/>
        <v/>
      </c>
      <c r="AD550" s="6" t="str">
        <f t="shared" ref="AD550:AD567" si="138">IF(Y550="(",")","")</f>
        <v>)</v>
      </c>
      <c r="AE550" s="6" t="str">
        <f t="shared" si="135"/>
        <v>/</v>
      </c>
      <c r="AF550" s="6" t="str" cm="1">
        <f t="array" aca="1" ref="AF550" ca="1">IF(AE550="/",INDEX(INDIRECT(C550&amp;IF(J550="","_dur","_moll")),F550+H550*2+IF(AND(G550=7,H550=2,K550="+"),-2),IF(E550="",1,E550)+IF(AND(G550=7,H550=2,K550="+"),2)),"")</f>
        <v>D♯</v>
      </c>
      <c r="AL550" s="7" t="str" cm="1">
        <f t="array" aca="1" ref="AL550" ca="1">_xlfn.IFS(M550="x","",AK550&lt;&gt;"",AK550,TRUE,_xlfn.TEXTJOIN("",TRUE,Q550:AJ550))</f>
        <v/>
      </c>
    </row>
    <row r="551" spans="1:38" ht="16.5" customHeight="1" x14ac:dyDescent="0.4">
      <c r="A551" s="6">
        <v>0</v>
      </c>
      <c r="C551" s="7" t="str">
        <f t="shared" ca="1" si="123"/>
        <v>C</v>
      </c>
      <c r="D551" s="7" t="str">
        <f t="shared" si="124"/>
        <v>dur</v>
      </c>
      <c r="E551" s="6">
        <v>3</v>
      </c>
      <c r="F551" s="6">
        <v>5</v>
      </c>
      <c r="G551" s="6">
        <v>7</v>
      </c>
      <c r="H551" s="6">
        <v>2</v>
      </c>
      <c r="K551" s="6" t="s">
        <v>34</v>
      </c>
      <c r="M551" s="6" t="s">
        <v>49</v>
      </c>
      <c r="P551" s="7" t="str">
        <f t="shared" si="125"/>
        <v/>
      </c>
      <c r="Q551" s="6" t="str" cm="1">
        <f t="array" aca="1" ref="Q551" ca="1">INDEX(INDIRECT(C551&amp;IF(J551="","_dur","_moll")),F551+IF(I551=8,2),IF(E551="",1,E551))</f>
        <v>B</v>
      </c>
      <c r="R551" s="6" t="str">
        <f t="shared" si="126"/>
        <v/>
      </c>
      <c r="S551" s="6" t="str">
        <f t="shared" si="127"/>
        <v/>
      </c>
      <c r="T551" s="6" t="str">
        <f t="shared" si="128"/>
        <v/>
      </c>
      <c r="U551" s="6" t="str">
        <f t="shared" si="136"/>
        <v/>
      </c>
      <c r="V551" s="6">
        <f t="shared" si="130"/>
        <v>7</v>
      </c>
      <c r="W551" s="6" t="str">
        <f t="shared" si="131"/>
        <v/>
      </c>
      <c r="X551" s="6" t="str">
        <f t="shared" si="132"/>
        <v/>
      </c>
      <c r="Y551" s="6" t="str">
        <f t="shared" si="133"/>
        <v>(</v>
      </c>
      <c r="Z551" s="6" t="str" cm="1">
        <f t="array" ref="Z551">_xlfn.IFS(OR(AND(F551=2,G551=7,J551&lt;&gt;""),AND(F551=5,G551=9,H551&gt;=1,I551=8,J551=""),AND(F551=5,G551=9,I551="",J551&lt;&gt;"")),"♭",AND(G551=7,K551="+"),"♯",TRUE,"")</f>
        <v>♯</v>
      </c>
      <c r="AA551" s="6">
        <f t="shared" si="134"/>
        <v>5</v>
      </c>
      <c r="AC551" s="6" t="str">
        <f t="shared" si="137"/>
        <v/>
      </c>
      <c r="AD551" s="6" t="str">
        <f t="shared" si="138"/>
        <v>)</v>
      </c>
      <c r="AE551" s="6" t="str">
        <f t="shared" si="135"/>
        <v>/</v>
      </c>
      <c r="AF551" s="6" t="str" cm="1">
        <f t="array" aca="1" ref="AF551" ca="1">IF(AE551="/",INDEX(INDIRECT(C551&amp;IF(J551="","_dur","_moll")),F551+H551*2+IF(AND(G551=7,H551=2,K551="+"),-2),IF(E551="",1,E551)+IF(AND(G551=7,H551=2,K551="+"),2)),"")</f>
        <v>F♯</v>
      </c>
      <c r="AL551" s="7" t="str" cm="1">
        <f t="array" aca="1" ref="AL551" ca="1">_xlfn.IFS(M551="x","",AK551&lt;&gt;"",AK551,TRUE,_xlfn.TEXTJOIN("",TRUE,Q551:AJ551))</f>
        <v/>
      </c>
    </row>
    <row r="552" spans="1:38" ht="16.5" customHeight="1" x14ac:dyDescent="0.4">
      <c r="A552" s="6">
        <v>0</v>
      </c>
      <c r="C552" s="7" t="str">
        <f t="shared" ca="1" si="123"/>
        <v>C</v>
      </c>
      <c r="D552" s="7" t="str">
        <f t="shared" si="124"/>
        <v>dur</v>
      </c>
      <c r="E552" s="6">
        <v>3</v>
      </c>
      <c r="F552" s="6">
        <v>5</v>
      </c>
      <c r="G552" s="6">
        <v>7</v>
      </c>
      <c r="H552" s="6">
        <v>3</v>
      </c>
      <c r="K552" s="6" t="s">
        <v>34</v>
      </c>
      <c r="M552" s="6" t="s">
        <v>49</v>
      </c>
      <c r="P552" s="7" t="str">
        <f t="shared" si="125"/>
        <v/>
      </c>
      <c r="Q552" s="6" t="str" cm="1">
        <f t="array" aca="1" ref="Q552" ca="1">INDEX(INDIRECT(C552&amp;IF(J552="","_dur","_moll")),F552+IF(I552=8,2),IF(E552="",1,E552))</f>
        <v>B</v>
      </c>
      <c r="R552" s="6" t="str">
        <f t="shared" si="126"/>
        <v/>
      </c>
      <c r="S552" s="6" t="str">
        <f t="shared" si="127"/>
        <v/>
      </c>
      <c r="T552" s="6" t="str">
        <f t="shared" si="128"/>
        <v/>
      </c>
      <c r="U552" s="6" t="str">
        <f t="shared" si="136"/>
        <v/>
      </c>
      <c r="V552" s="6">
        <f t="shared" si="130"/>
        <v>7</v>
      </c>
      <c r="W552" s="6" t="str">
        <f t="shared" si="131"/>
        <v/>
      </c>
      <c r="X552" s="6" t="str">
        <f t="shared" si="132"/>
        <v/>
      </c>
      <c r="Y552" s="6" t="str">
        <f t="shared" si="133"/>
        <v>(</v>
      </c>
      <c r="Z552" s="6" t="str" cm="1">
        <f t="array" ref="Z552">_xlfn.IFS(OR(AND(F552=2,G552=7,J552&lt;&gt;""),AND(F552=5,G552=9,H552&gt;=1,I552=8,J552=""),AND(F552=5,G552=9,I552="",J552&lt;&gt;"")),"♭",AND(G552=7,K552="+"),"♯",TRUE,"")</f>
        <v>♯</v>
      </c>
      <c r="AA552" s="6">
        <f t="shared" si="134"/>
        <v>5</v>
      </c>
      <c r="AC552" s="6" t="str">
        <f t="shared" si="137"/>
        <v/>
      </c>
      <c r="AD552" s="6" t="str">
        <f t="shared" si="138"/>
        <v>)</v>
      </c>
      <c r="AE552" s="6" t="str">
        <f t="shared" si="135"/>
        <v>/</v>
      </c>
      <c r="AF552" s="6" t="str" cm="1">
        <f t="array" aca="1" ref="AF552" ca="1">IF(AE552="/",INDEX(INDIRECT(C552&amp;IF(J552="","_dur","_moll")),F552+H552*2+IF(AND(G552=7,H552=2,K552="+"),-2),IF(E552="",1,E552)+IF(AND(G552=7,H552=2,K552="+"),2)),"")</f>
        <v>A</v>
      </c>
      <c r="AL552" s="7" t="str" cm="1">
        <f t="array" aca="1" ref="AL552" ca="1">_xlfn.IFS(M552="x","",AK552&lt;&gt;"",AK552,TRUE,_xlfn.TEXTJOIN("",TRUE,Q552:AJ552))</f>
        <v/>
      </c>
    </row>
    <row r="553" spans="1:38" ht="16.5" customHeight="1" x14ac:dyDescent="0.4">
      <c r="A553" s="6">
        <v>0</v>
      </c>
      <c r="C553" s="7" t="str">
        <f t="shared" ca="1" si="123"/>
        <v>C</v>
      </c>
      <c r="D553" s="7" t="str">
        <f t="shared" si="124"/>
        <v>dur</v>
      </c>
      <c r="E553" s="6">
        <v>4</v>
      </c>
      <c r="F553" s="6">
        <v>5</v>
      </c>
      <c r="G553" s="6">
        <v>7</v>
      </c>
      <c r="K553" s="6" t="s">
        <v>34</v>
      </c>
      <c r="P553" s="7" t="str">
        <f t="shared" si="125"/>
        <v>457+</v>
      </c>
      <c r="Q553" s="6" t="str" cm="1">
        <f t="array" aca="1" ref="Q553" ca="1">INDEX(INDIRECT(C553&amp;IF(J553="","_dur","_moll")),F553+IF(I553=8,2),IF(E553="",1,E553))</f>
        <v>C</v>
      </c>
      <c r="R553" s="6" t="str">
        <f t="shared" si="126"/>
        <v/>
      </c>
      <c r="S553" s="6" t="str">
        <f t="shared" si="127"/>
        <v/>
      </c>
      <c r="T553" s="6" t="str">
        <f t="shared" si="128"/>
        <v/>
      </c>
      <c r="U553" s="6" t="str">
        <f t="shared" si="136"/>
        <v/>
      </c>
      <c r="V553" s="6">
        <f t="shared" si="130"/>
        <v>7</v>
      </c>
      <c r="W553" s="6" t="str">
        <f t="shared" si="131"/>
        <v/>
      </c>
      <c r="X553" s="6" t="str">
        <f t="shared" si="132"/>
        <v/>
      </c>
      <c r="Y553" s="6" t="str">
        <f t="shared" si="133"/>
        <v>(</v>
      </c>
      <c r="Z553" s="6" t="str" cm="1">
        <f t="array" ref="Z553">_xlfn.IFS(OR(AND(F553=2,G553=7,J553&lt;&gt;""),AND(F553=5,G553=9,H553&gt;=1,I553=8,J553=""),AND(F553=5,G553=9,I553="",J553&lt;&gt;"")),"♭",AND(G553=7,K553="+"),"♯",TRUE,"")</f>
        <v>♯</v>
      </c>
      <c r="AA553" s="6">
        <f t="shared" si="134"/>
        <v>5</v>
      </c>
      <c r="AC553" s="6" t="str">
        <f t="shared" si="137"/>
        <v/>
      </c>
      <c r="AD553" s="6" t="str">
        <f t="shared" si="138"/>
        <v>)</v>
      </c>
      <c r="AE553" s="6" t="str">
        <f t="shared" si="135"/>
        <v/>
      </c>
      <c r="AF553" s="6" t="str" cm="1">
        <f t="array" aca="1" ref="AF553" ca="1">IF(AE553="/",INDEX(INDIRECT(C553&amp;IF(J553="","_dur","_moll")),F553+H553*2+IF(AND(G553=7,H553=2,K553="+"),-2),IF(E553="",1,E553)+IF(AND(G553=7,H553=2,K553="+"),2)),"")</f>
        <v/>
      </c>
      <c r="AL553" s="7" t="str" cm="1">
        <f t="array" aca="1" ref="AL553" ca="1">_xlfn.IFS(M553="x","",AK553&lt;&gt;"",AK553,TRUE,_xlfn.TEXTJOIN("",TRUE,Q553:AJ553))</f>
        <v>C7(♯5)</v>
      </c>
    </row>
    <row r="554" spans="1:38" ht="16.5" customHeight="1" x14ac:dyDescent="0.4">
      <c r="A554" s="6">
        <v>0</v>
      </c>
      <c r="C554" s="7" t="str">
        <f t="shared" ca="1" si="123"/>
        <v>C</v>
      </c>
      <c r="D554" s="7" t="str">
        <f t="shared" si="124"/>
        <v>dur</v>
      </c>
      <c r="E554" s="6">
        <v>4</v>
      </c>
      <c r="F554" s="6">
        <v>5</v>
      </c>
      <c r="G554" s="6">
        <v>7</v>
      </c>
      <c r="H554" s="6">
        <v>1</v>
      </c>
      <c r="K554" s="6" t="s">
        <v>34</v>
      </c>
      <c r="P554" s="7" t="str">
        <f t="shared" si="125"/>
        <v>4571+</v>
      </c>
      <c r="Q554" s="6" t="str" cm="1">
        <f t="array" aca="1" ref="Q554" ca="1">INDEX(INDIRECT(C554&amp;IF(J554="","_dur","_moll")),F554+IF(I554=8,2),IF(E554="",1,E554))</f>
        <v>C</v>
      </c>
      <c r="R554" s="6" t="str">
        <f t="shared" si="126"/>
        <v/>
      </c>
      <c r="S554" s="6" t="str">
        <f t="shared" si="127"/>
        <v/>
      </c>
      <c r="T554" s="6" t="str">
        <f t="shared" si="128"/>
        <v/>
      </c>
      <c r="U554" s="6" t="str">
        <f t="shared" si="136"/>
        <v/>
      </c>
      <c r="V554" s="6">
        <f t="shared" si="130"/>
        <v>7</v>
      </c>
      <c r="W554" s="6" t="str">
        <f t="shared" si="131"/>
        <v/>
      </c>
      <c r="X554" s="6" t="str">
        <f t="shared" si="132"/>
        <v/>
      </c>
      <c r="Y554" s="6" t="str">
        <f t="shared" si="133"/>
        <v>(</v>
      </c>
      <c r="Z554" s="6" t="str" cm="1">
        <f t="array" ref="Z554">_xlfn.IFS(OR(AND(F554=2,G554=7,J554&lt;&gt;""),AND(F554=5,G554=9,H554&gt;=1,I554=8,J554=""),AND(F554=5,G554=9,I554="",J554&lt;&gt;"")),"♭",AND(G554=7,K554="+"),"♯",TRUE,"")</f>
        <v>♯</v>
      </c>
      <c r="AA554" s="6">
        <f t="shared" si="134"/>
        <v>5</v>
      </c>
      <c r="AC554" s="6" t="str">
        <f t="shared" si="137"/>
        <v/>
      </c>
      <c r="AD554" s="6" t="str">
        <f t="shared" si="138"/>
        <v>)</v>
      </c>
      <c r="AE554" s="6" t="str">
        <f t="shared" si="135"/>
        <v>/</v>
      </c>
      <c r="AF554" s="6" t="str" cm="1">
        <f t="array" aca="1" ref="AF554" ca="1">IF(AE554="/",INDEX(INDIRECT(C554&amp;IF(J554="","_dur","_moll")),F554+H554*2+IF(AND(G554=7,H554=2,K554="+"),-2),IF(E554="",1,E554)+IF(AND(G554=7,H554=2,K554="+"),2)),"")</f>
        <v>E</v>
      </c>
      <c r="AL554" s="7" t="str" cm="1">
        <f t="array" aca="1" ref="AL554" ca="1">_xlfn.IFS(M554="x","",AK554&lt;&gt;"",AK554,TRUE,_xlfn.TEXTJOIN("",TRUE,Q554:AJ554))</f>
        <v>C7(♯5)/E</v>
      </c>
    </row>
    <row r="555" spans="1:38" ht="16.5" customHeight="1" x14ac:dyDescent="0.4">
      <c r="A555" s="6">
        <v>0</v>
      </c>
      <c r="C555" s="7" t="str">
        <f t="shared" ca="1" si="123"/>
        <v>C</v>
      </c>
      <c r="D555" s="7" t="str">
        <f t="shared" si="124"/>
        <v>dur</v>
      </c>
      <c r="E555" s="6">
        <v>4</v>
      </c>
      <c r="F555" s="6">
        <v>5</v>
      </c>
      <c r="G555" s="6">
        <v>7</v>
      </c>
      <c r="H555" s="6">
        <v>2</v>
      </c>
      <c r="K555" s="6" t="s">
        <v>34</v>
      </c>
      <c r="P555" s="7" t="str">
        <f t="shared" si="125"/>
        <v>4572+</v>
      </c>
      <c r="Q555" s="6" t="str" cm="1">
        <f t="array" aca="1" ref="Q555" ca="1">INDEX(INDIRECT(C555&amp;IF(J555="","_dur","_moll")),F555+IF(I555=8,2),IF(E555="",1,E555))</f>
        <v>C</v>
      </c>
      <c r="R555" s="6" t="str">
        <f t="shared" si="126"/>
        <v/>
      </c>
      <c r="S555" s="6" t="str">
        <f t="shared" si="127"/>
        <v/>
      </c>
      <c r="T555" s="6" t="str">
        <f t="shared" si="128"/>
        <v/>
      </c>
      <c r="U555" s="6" t="str">
        <f t="shared" si="136"/>
        <v/>
      </c>
      <c r="V555" s="6">
        <f t="shared" si="130"/>
        <v>7</v>
      </c>
      <c r="W555" s="6" t="str">
        <f t="shared" si="131"/>
        <v/>
      </c>
      <c r="X555" s="6" t="str">
        <f t="shared" si="132"/>
        <v/>
      </c>
      <c r="Y555" s="6" t="str">
        <f t="shared" si="133"/>
        <v>(</v>
      </c>
      <c r="Z555" s="6" t="str" cm="1">
        <f t="array" ref="Z555">_xlfn.IFS(OR(AND(F555=2,G555=7,J555&lt;&gt;""),AND(F555=5,G555=9,H555&gt;=1,I555=8,J555=""),AND(F555=5,G555=9,I555="",J555&lt;&gt;"")),"♭",AND(G555=7,K555="+"),"♯",TRUE,"")</f>
        <v>♯</v>
      </c>
      <c r="AA555" s="6">
        <f t="shared" si="134"/>
        <v>5</v>
      </c>
      <c r="AC555" s="6" t="str">
        <f t="shared" si="137"/>
        <v/>
      </c>
      <c r="AD555" s="6" t="str">
        <f t="shared" si="138"/>
        <v>)</v>
      </c>
      <c r="AE555" s="6" t="str">
        <f t="shared" si="135"/>
        <v>/</v>
      </c>
      <c r="AF555" s="6" t="str" cm="1">
        <f t="array" aca="1" ref="AF555" ca="1">IF(AE555="/",INDEX(INDIRECT(C555&amp;IF(J555="","_dur","_moll")),F555+H555*2+IF(AND(G555=7,H555=2,K555="+"),-2),IF(E555="",1,E555)+IF(AND(G555=7,H555=2,K555="+"),2)),"")</f>
        <v>G♯</v>
      </c>
      <c r="AL555" s="7" t="str" cm="1">
        <f t="array" aca="1" ref="AL555" ca="1">_xlfn.IFS(M555="x","",AK555&lt;&gt;"",AK555,TRUE,_xlfn.TEXTJOIN("",TRUE,Q555:AJ555))</f>
        <v>C7(♯5)/G♯</v>
      </c>
    </row>
    <row r="556" spans="1:38" ht="16.5" customHeight="1" x14ac:dyDescent="0.4">
      <c r="A556" s="6">
        <v>0</v>
      </c>
      <c r="C556" s="7" t="str">
        <f t="shared" ca="1" si="123"/>
        <v>C</v>
      </c>
      <c r="D556" s="7" t="str">
        <f t="shared" si="124"/>
        <v>dur</v>
      </c>
      <c r="E556" s="6">
        <v>4</v>
      </c>
      <c r="F556" s="6">
        <v>5</v>
      </c>
      <c r="G556" s="6">
        <v>7</v>
      </c>
      <c r="H556" s="6">
        <v>3</v>
      </c>
      <c r="K556" s="6" t="s">
        <v>34</v>
      </c>
      <c r="P556" s="7" t="str">
        <f t="shared" si="125"/>
        <v>4573+</v>
      </c>
      <c r="Q556" s="6" t="str" cm="1">
        <f t="array" aca="1" ref="Q556" ca="1">INDEX(INDIRECT(C556&amp;IF(J556="","_dur","_moll")),F556+IF(I556=8,2),IF(E556="",1,E556))</f>
        <v>C</v>
      </c>
      <c r="R556" s="6" t="str">
        <f t="shared" si="126"/>
        <v/>
      </c>
      <c r="S556" s="6" t="str">
        <f t="shared" si="127"/>
        <v/>
      </c>
      <c r="T556" s="6" t="str">
        <f t="shared" si="128"/>
        <v/>
      </c>
      <c r="U556" s="6" t="str">
        <f t="shared" si="136"/>
        <v/>
      </c>
      <c r="V556" s="6">
        <f t="shared" si="130"/>
        <v>7</v>
      </c>
      <c r="W556" s="6" t="str">
        <f t="shared" si="131"/>
        <v/>
      </c>
      <c r="X556" s="6" t="str">
        <f t="shared" si="132"/>
        <v/>
      </c>
      <c r="Y556" s="6" t="str">
        <f t="shared" si="133"/>
        <v>(</v>
      </c>
      <c r="Z556" s="6" t="str" cm="1">
        <f t="array" ref="Z556">_xlfn.IFS(OR(AND(F556=2,G556=7,J556&lt;&gt;""),AND(F556=5,G556=9,H556&gt;=1,I556=8,J556=""),AND(F556=5,G556=9,I556="",J556&lt;&gt;"")),"♭",AND(G556=7,K556="+"),"♯",TRUE,"")</f>
        <v>♯</v>
      </c>
      <c r="AA556" s="6">
        <f t="shared" si="134"/>
        <v>5</v>
      </c>
      <c r="AC556" s="6" t="str">
        <f t="shared" si="137"/>
        <v/>
      </c>
      <c r="AD556" s="6" t="str">
        <f t="shared" si="138"/>
        <v>)</v>
      </c>
      <c r="AE556" s="6" t="str">
        <f t="shared" si="135"/>
        <v>/</v>
      </c>
      <c r="AF556" s="6" t="str" cm="1">
        <f t="array" aca="1" ref="AF556" ca="1">IF(AE556="/",INDEX(INDIRECT(C556&amp;IF(J556="","_dur","_moll")),F556+H556*2+IF(AND(G556=7,H556=2,K556="+"),-2),IF(E556="",1,E556)+IF(AND(G556=7,H556=2,K556="+"),2)),"")</f>
        <v>B♭</v>
      </c>
      <c r="AL556" s="7" t="str" cm="1">
        <f t="array" aca="1" ref="AL556" ca="1">_xlfn.IFS(M556="x","",AK556&lt;&gt;"",AK556,TRUE,_xlfn.TEXTJOIN("",TRUE,Q556:AJ556))</f>
        <v>C7(♯5)/B♭</v>
      </c>
    </row>
    <row r="557" spans="1:38" ht="16.5" customHeight="1" x14ac:dyDescent="0.4">
      <c r="A557" s="6">
        <v>0</v>
      </c>
      <c r="C557" s="7" t="str">
        <f t="shared" ca="1" si="123"/>
        <v>C</v>
      </c>
      <c r="D557" s="7" t="str">
        <f t="shared" si="124"/>
        <v>dur</v>
      </c>
      <c r="E557" s="6">
        <v>5</v>
      </c>
      <c r="F557" s="6">
        <v>5</v>
      </c>
      <c r="G557" s="6">
        <v>7</v>
      </c>
      <c r="K557" s="6" t="s">
        <v>34</v>
      </c>
      <c r="P557" s="7" t="str">
        <f t="shared" si="125"/>
        <v>557+</v>
      </c>
      <c r="Q557" s="6" t="str" cm="1">
        <f t="array" aca="1" ref="Q557" ca="1">INDEX(INDIRECT(C557&amp;IF(J557="","_dur","_moll")),F557+IF(I557=8,2),IF(E557="",1,E557))</f>
        <v>D</v>
      </c>
      <c r="R557" s="6" t="str">
        <f t="shared" si="126"/>
        <v/>
      </c>
      <c r="S557" s="6" t="str">
        <f t="shared" si="127"/>
        <v/>
      </c>
      <c r="T557" s="6" t="str">
        <f t="shared" si="128"/>
        <v/>
      </c>
      <c r="U557" s="6" t="str">
        <f t="shared" si="136"/>
        <v/>
      </c>
      <c r="V557" s="6">
        <f t="shared" si="130"/>
        <v>7</v>
      </c>
      <c r="W557" s="6" t="str">
        <f t="shared" si="131"/>
        <v/>
      </c>
      <c r="X557" s="6" t="str">
        <f t="shared" si="132"/>
        <v/>
      </c>
      <c r="Y557" s="6" t="str">
        <f t="shared" si="133"/>
        <v>(</v>
      </c>
      <c r="Z557" s="6" t="str" cm="1">
        <f t="array" ref="Z557">_xlfn.IFS(OR(AND(F557=2,G557=7,J557&lt;&gt;""),AND(F557=5,G557=9,H557&gt;=1,I557=8,J557=""),AND(F557=5,G557=9,I557="",J557&lt;&gt;"")),"♭",AND(G557=7,K557="+"),"♯",TRUE,"")</f>
        <v>♯</v>
      </c>
      <c r="AA557" s="6">
        <f t="shared" si="134"/>
        <v>5</v>
      </c>
      <c r="AC557" s="6" t="str">
        <f t="shared" si="137"/>
        <v/>
      </c>
      <c r="AD557" s="6" t="str">
        <f t="shared" si="138"/>
        <v>)</v>
      </c>
      <c r="AE557" s="6" t="str">
        <f t="shared" si="135"/>
        <v/>
      </c>
      <c r="AF557" s="6" t="str" cm="1">
        <f t="array" aca="1" ref="AF557" ca="1">IF(AE557="/",INDEX(INDIRECT(C557&amp;IF(J557="","_dur","_moll")),F557+H557*2+IF(AND(G557=7,H557=2,K557="+"),-2),IF(E557="",1,E557)+IF(AND(G557=7,H557=2,K557="+"),2)),"")</f>
        <v/>
      </c>
      <c r="AL557" s="7" t="str" cm="1">
        <f t="array" aca="1" ref="AL557" ca="1">_xlfn.IFS(M557="x","",AK557&lt;&gt;"",AK557,TRUE,_xlfn.TEXTJOIN("",TRUE,Q557:AJ557))</f>
        <v>D7(♯5)</v>
      </c>
    </row>
    <row r="558" spans="1:38" ht="16.5" customHeight="1" x14ac:dyDescent="0.4">
      <c r="A558" s="6">
        <v>0</v>
      </c>
      <c r="C558" s="7" t="str">
        <f t="shared" ca="1" si="123"/>
        <v>C</v>
      </c>
      <c r="D558" s="7" t="str">
        <f t="shared" si="124"/>
        <v>dur</v>
      </c>
      <c r="E558" s="6">
        <v>5</v>
      </c>
      <c r="F558" s="6">
        <v>5</v>
      </c>
      <c r="G558" s="6">
        <v>7</v>
      </c>
      <c r="H558" s="6">
        <v>1</v>
      </c>
      <c r="K558" s="6" t="s">
        <v>34</v>
      </c>
      <c r="P558" s="7" t="str">
        <f t="shared" si="125"/>
        <v>5571+</v>
      </c>
      <c r="Q558" s="6" t="str" cm="1">
        <f t="array" aca="1" ref="Q558" ca="1">INDEX(INDIRECT(C558&amp;IF(J558="","_dur","_moll")),F558+IF(I558=8,2),IF(E558="",1,E558))</f>
        <v>D</v>
      </c>
      <c r="R558" s="6" t="str">
        <f t="shared" si="126"/>
        <v/>
      </c>
      <c r="S558" s="6" t="str">
        <f t="shared" si="127"/>
        <v/>
      </c>
      <c r="T558" s="6" t="str">
        <f t="shared" si="128"/>
        <v/>
      </c>
      <c r="U558" s="6" t="str">
        <f t="shared" si="136"/>
        <v/>
      </c>
      <c r="V558" s="6">
        <f t="shared" si="130"/>
        <v>7</v>
      </c>
      <c r="W558" s="6" t="str">
        <f t="shared" si="131"/>
        <v/>
      </c>
      <c r="X558" s="6" t="str">
        <f t="shared" si="132"/>
        <v/>
      </c>
      <c r="Y558" s="6" t="str">
        <f t="shared" si="133"/>
        <v>(</v>
      </c>
      <c r="Z558" s="6" t="str" cm="1">
        <f t="array" ref="Z558">_xlfn.IFS(OR(AND(F558=2,G558=7,J558&lt;&gt;""),AND(F558=5,G558=9,H558&gt;=1,I558=8,J558=""),AND(F558=5,G558=9,I558="",J558&lt;&gt;"")),"♭",AND(G558=7,K558="+"),"♯",TRUE,"")</f>
        <v>♯</v>
      </c>
      <c r="AA558" s="6">
        <f t="shared" si="134"/>
        <v>5</v>
      </c>
      <c r="AC558" s="6" t="str">
        <f t="shared" si="137"/>
        <v/>
      </c>
      <c r="AD558" s="6" t="str">
        <f t="shared" si="138"/>
        <v>)</v>
      </c>
      <c r="AE558" s="6" t="str">
        <f t="shared" si="135"/>
        <v>/</v>
      </c>
      <c r="AF558" s="6" t="str" cm="1">
        <f t="array" aca="1" ref="AF558" ca="1">IF(AE558="/",INDEX(INDIRECT(C558&amp;IF(J558="","_dur","_moll")),F558+H558*2+IF(AND(G558=7,H558=2,K558="+"),-2),IF(E558="",1,E558)+IF(AND(G558=7,H558=2,K558="+"),2)),"")</f>
        <v>F♯</v>
      </c>
      <c r="AL558" s="7" t="str" cm="1">
        <f t="array" aca="1" ref="AL558" ca="1">_xlfn.IFS(M558="x","",AK558&lt;&gt;"",AK558,TRUE,_xlfn.TEXTJOIN("",TRUE,Q558:AJ558))</f>
        <v>D7(♯5)/F♯</v>
      </c>
    </row>
    <row r="559" spans="1:38" ht="16.5" customHeight="1" x14ac:dyDescent="0.4">
      <c r="A559" s="6">
        <v>0</v>
      </c>
      <c r="C559" s="7" t="str">
        <f t="shared" ca="1" si="123"/>
        <v>C</v>
      </c>
      <c r="D559" s="7" t="str">
        <f t="shared" si="124"/>
        <v>dur</v>
      </c>
      <c r="E559" s="6">
        <v>5</v>
      </c>
      <c r="F559" s="6">
        <v>5</v>
      </c>
      <c r="G559" s="6">
        <v>7</v>
      </c>
      <c r="H559" s="6">
        <v>2</v>
      </c>
      <c r="K559" s="6" t="s">
        <v>34</v>
      </c>
      <c r="P559" s="7" t="str">
        <f t="shared" si="125"/>
        <v>5572+</v>
      </c>
      <c r="Q559" s="6" t="str" cm="1">
        <f t="array" aca="1" ref="Q559" ca="1">INDEX(INDIRECT(C559&amp;IF(J559="","_dur","_moll")),F559+IF(I559=8,2),IF(E559="",1,E559))</f>
        <v>D</v>
      </c>
      <c r="R559" s="6" t="str">
        <f t="shared" si="126"/>
        <v/>
      </c>
      <c r="S559" s="6" t="str">
        <f t="shared" si="127"/>
        <v/>
      </c>
      <c r="T559" s="6" t="str">
        <f t="shared" si="128"/>
        <v/>
      </c>
      <c r="U559" s="6" t="str">
        <f t="shared" si="136"/>
        <v/>
      </c>
      <c r="V559" s="6">
        <f t="shared" si="130"/>
        <v>7</v>
      </c>
      <c r="W559" s="6" t="str">
        <f t="shared" si="131"/>
        <v/>
      </c>
      <c r="X559" s="6" t="str">
        <f t="shared" si="132"/>
        <v/>
      </c>
      <c r="Y559" s="6" t="str">
        <f t="shared" si="133"/>
        <v>(</v>
      </c>
      <c r="Z559" s="6" t="str" cm="1">
        <f t="array" ref="Z559">_xlfn.IFS(OR(AND(F559=2,G559=7,J559&lt;&gt;""),AND(F559=5,G559=9,H559&gt;=1,I559=8,J559=""),AND(F559=5,G559=9,I559="",J559&lt;&gt;"")),"♭",AND(G559=7,K559="+"),"♯",TRUE,"")</f>
        <v>♯</v>
      </c>
      <c r="AA559" s="6">
        <f t="shared" si="134"/>
        <v>5</v>
      </c>
      <c r="AC559" s="6" t="str">
        <f t="shared" si="137"/>
        <v/>
      </c>
      <c r="AD559" s="6" t="str">
        <f t="shared" si="138"/>
        <v>)</v>
      </c>
      <c r="AE559" s="6" t="str">
        <f t="shared" si="135"/>
        <v>/</v>
      </c>
      <c r="AF559" s="6" t="e" cm="1">
        <f t="array" aca="1" ref="AF559" ca="1">IF(AE559="/",INDEX(INDIRECT(C559&amp;IF(J559="","_dur","_moll")),F559+H559*2+IF(AND(G559=7,H559=2,K559="+"),-2),IF(E559="",1,E559)+IF(AND(G559=7,H559=2,K559="+"),2)),"")</f>
        <v>#REF!</v>
      </c>
      <c r="AK559" s="6" t="str">
        <f ca="1">_xlfn.CONCAT(Q559:AE559)&amp;"A♯"</f>
        <v>D7(♯5)/A♯</v>
      </c>
      <c r="AL559" s="7" t="str" cm="1">
        <f t="array" aca="1" ref="AL559" ca="1">_xlfn.IFS(M559="x","",AK559&lt;&gt;"",AK559,TRUE,_xlfn.TEXTJOIN("",TRUE,Q559:AJ559))</f>
        <v>D7(♯5)/A♯</v>
      </c>
    </row>
    <row r="560" spans="1:38" ht="16.5" customHeight="1" x14ac:dyDescent="0.4">
      <c r="A560" s="6">
        <v>0</v>
      </c>
      <c r="C560" s="7" t="str">
        <f t="shared" ca="1" si="123"/>
        <v>C</v>
      </c>
      <c r="D560" s="7" t="str">
        <f t="shared" si="124"/>
        <v>dur</v>
      </c>
      <c r="E560" s="6">
        <v>5</v>
      </c>
      <c r="F560" s="6">
        <v>5</v>
      </c>
      <c r="G560" s="6">
        <v>7</v>
      </c>
      <c r="H560" s="6">
        <v>3</v>
      </c>
      <c r="K560" s="6" t="s">
        <v>34</v>
      </c>
      <c r="P560" s="7" t="str">
        <f t="shared" si="125"/>
        <v>5573+</v>
      </c>
      <c r="Q560" s="6" t="str" cm="1">
        <f t="array" aca="1" ref="Q560" ca="1">INDEX(INDIRECT(C560&amp;IF(J560="","_dur","_moll")),F560+IF(I560=8,2),IF(E560="",1,E560))</f>
        <v>D</v>
      </c>
      <c r="R560" s="6" t="str">
        <f t="shared" si="126"/>
        <v/>
      </c>
      <c r="S560" s="6" t="str">
        <f t="shared" si="127"/>
        <v/>
      </c>
      <c r="T560" s="6" t="str">
        <f t="shared" si="128"/>
        <v/>
      </c>
      <c r="U560" s="6" t="str">
        <f t="shared" si="136"/>
        <v/>
      </c>
      <c r="V560" s="6">
        <f t="shared" si="130"/>
        <v>7</v>
      </c>
      <c r="W560" s="6" t="str">
        <f t="shared" si="131"/>
        <v/>
      </c>
      <c r="X560" s="6" t="str">
        <f t="shared" si="132"/>
        <v/>
      </c>
      <c r="Y560" s="6" t="str">
        <f t="shared" si="133"/>
        <v>(</v>
      </c>
      <c r="Z560" s="6" t="str" cm="1">
        <f t="array" ref="Z560">_xlfn.IFS(OR(AND(F560=2,G560=7,J560&lt;&gt;""),AND(F560=5,G560=9,H560&gt;=1,I560=8,J560=""),AND(F560=5,G560=9,I560="",J560&lt;&gt;"")),"♭",AND(G560=7,K560="+"),"♯",TRUE,"")</f>
        <v>♯</v>
      </c>
      <c r="AA560" s="6">
        <f t="shared" si="134"/>
        <v>5</v>
      </c>
      <c r="AC560" s="6" t="str">
        <f t="shared" si="137"/>
        <v/>
      </c>
      <c r="AD560" s="6" t="str">
        <f t="shared" si="138"/>
        <v>)</v>
      </c>
      <c r="AE560" s="6" t="str">
        <f t="shared" si="135"/>
        <v>/</v>
      </c>
      <c r="AF560" s="6" t="str" cm="1">
        <f t="array" aca="1" ref="AF560" ca="1">IF(AE560="/",INDEX(INDIRECT(C560&amp;IF(J560="","_dur","_moll")),F560+H560*2+IF(AND(G560=7,H560=2,K560="+"),-2),IF(E560="",1,E560)+IF(AND(G560=7,H560=2,K560="+"),2)),"")</f>
        <v>C</v>
      </c>
      <c r="AL560" s="7" t="str" cm="1">
        <f t="array" aca="1" ref="AL560" ca="1">_xlfn.IFS(M560="x","",AK560&lt;&gt;"",AK560,TRUE,_xlfn.TEXTJOIN("",TRUE,Q560:AJ560))</f>
        <v>D7(♯5)/C</v>
      </c>
    </row>
    <row r="561" spans="1:38" ht="16.5" customHeight="1" x14ac:dyDescent="0.4">
      <c r="A561" s="6">
        <v>0</v>
      </c>
      <c r="C561" s="7" t="str">
        <f t="shared" ca="1" si="123"/>
        <v>C</v>
      </c>
      <c r="D561" s="7" t="str">
        <f t="shared" si="124"/>
        <v>dur</v>
      </c>
      <c r="E561" s="6">
        <v>6</v>
      </c>
      <c r="F561" s="6">
        <v>5</v>
      </c>
      <c r="G561" s="6">
        <v>7</v>
      </c>
      <c r="K561" s="6" t="s">
        <v>34</v>
      </c>
      <c r="M561" s="6" t="s">
        <v>49</v>
      </c>
      <c r="P561" s="7" t="str">
        <f t="shared" si="125"/>
        <v/>
      </c>
      <c r="Q561" s="6" t="str" cm="1">
        <f t="array" aca="1" ref="Q561" ca="1">INDEX(INDIRECT(C561&amp;IF(J561="","_dur","_moll")),F561+IF(I561=8,2),IF(E561="",1,E561))</f>
        <v>E</v>
      </c>
      <c r="R561" s="6" t="str">
        <f t="shared" si="126"/>
        <v/>
      </c>
      <c r="S561" s="6" t="str">
        <f t="shared" si="127"/>
        <v/>
      </c>
      <c r="T561" s="6" t="str">
        <f t="shared" si="128"/>
        <v/>
      </c>
      <c r="U561" s="6" t="str">
        <f t="shared" si="136"/>
        <v/>
      </c>
      <c r="V561" s="6">
        <f t="shared" si="130"/>
        <v>7</v>
      </c>
      <c r="W561" s="6" t="str">
        <f t="shared" si="131"/>
        <v/>
      </c>
      <c r="X561" s="6" t="str">
        <f t="shared" si="132"/>
        <v/>
      </c>
      <c r="Y561" s="6" t="str">
        <f t="shared" si="133"/>
        <v>(</v>
      </c>
      <c r="Z561" s="6" t="str" cm="1">
        <f t="array" ref="Z561">_xlfn.IFS(OR(AND(F561=2,G561=7,J561&lt;&gt;""),AND(F561=5,G561=9,H561&gt;=1,I561=8,J561=""),AND(F561=5,G561=9,I561="",J561&lt;&gt;"")),"♭",AND(G561=7,K561="+"),"♯",TRUE,"")</f>
        <v>♯</v>
      </c>
      <c r="AA561" s="6">
        <f t="shared" si="134"/>
        <v>5</v>
      </c>
      <c r="AC561" s="6" t="str">
        <f t="shared" si="137"/>
        <v/>
      </c>
      <c r="AD561" s="6" t="str">
        <f t="shared" si="138"/>
        <v>)</v>
      </c>
      <c r="AE561" s="6" t="str">
        <f t="shared" si="135"/>
        <v/>
      </c>
      <c r="AF561" s="6" t="str" cm="1">
        <f t="array" aca="1" ref="AF561" ca="1">IF(AE561="/",INDEX(INDIRECT(C561&amp;IF(J561="","_dur","_moll")),F561+H561*2+IF(AND(G561=7,H561=2,K561="+"),-2),IF(E561="",1,E561)+IF(AND(G561=7,H561=2,K561="+"),2)),"")</f>
        <v/>
      </c>
      <c r="AL561" s="7" t="str" cm="1">
        <f t="array" aca="1" ref="AL561" ca="1">_xlfn.IFS(M561="x","",AK561&lt;&gt;"",AK561,TRUE,_xlfn.TEXTJOIN("",TRUE,Q561:AJ561))</f>
        <v/>
      </c>
    </row>
    <row r="562" spans="1:38" ht="16.5" customHeight="1" x14ac:dyDescent="0.4">
      <c r="A562" s="6">
        <v>0</v>
      </c>
      <c r="C562" s="7" t="str">
        <f t="shared" ca="1" si="123"/>
        <v>C</v>
      </c>
      <c r="D562" s="7" t="str">
        <f t="shared" si="124"/>
        <v>dur</v>
      </c>
      <c r="E562" s="6">
        <v>6</v>
      </c>
      <c r="F562" s="6">
        <v>5</v>
      </c>
      <c r="G562" s="6">
        <v>7</v>
      </c>
      <c r="H562" s="6">
        <v>1</v>
      </c>
      <c r="K562" s="6" t="s">
        <v>34</v>
      </c>
      <c r="M562" s="6" t="s">
        <v>49</v>
      </c>
      <c r="P562" s="7" t="str">
        <f t="shared" si="125"/>
        <v/>
      </c>
      <c r="Q562" s="6" t="str" cm="1">
        <f t="array" aca="1" ref="Q562" ca="1">INDEX(INDIRECT(C562&amp;IF(J562="","_dur","_moll")),F562+IF(I562=8,2),IF(E562="",1,E562))</f>
        <v>E</v>
      </c>
      <c r="R562" s="6" t="str">
        <f t="shared" si="126"/>
        <v/>
      </c>
      <c r="S562" s="6" t="str">
        <f t="shared" si="127"/>
        <v/>
      </c>
      <c r="T562" s="6" t="str">
        <f t="shared" si="128"/>
        <v/>
      </c>
      <c r="U562" s="6" t="str">
        <f t="shared" si="136"/>
        <v/>
      </c>
      <c r="V562" s="6">
        <f t="shared" si="130"/>
        <v>7</v>
      </c>
      <c r="W562" s="6" t="str">
        <f t="shared" si="131"/>
        <v/>
      </c>
      <c r="X562" s="6" t="str">
        <f t="shared" si="132"/>
        <v/>
      </c>
      <c r="Y562" s="6" t="str">
        <f t="shared" si="133"/>
        <v>(</v>
      </c>
      <c r="Z562" s="6" t="str" cm="1">
        <f t="array" ref="Z562">_xlfn.IFS(OR(AND(F562=2,G562=7,J562&lt;&gt;""),AND(F562=5,G562=9,H562&gt;=1,I562=8,J562=""),AND(F562=5,G562=9,I562="",J562&lt;&gt;"")),"♭",AND(G562=7,K562="+"),"♯",TRUE,"")</f>
        <v>♯</v>
      </c>
      <c r="AA562" s="6">
        <f t="shared" si="134"/>
        <v>5</v>
      </c>
      <c r="AC562" s="6" t="str">
        <f t="shared" si="137"/>
        <v/>
      </c>
      <c r="AD562" s="6" t="str">
        <f t="shared" si="138"/>
        <v>)</v>
      </c>
      <c r="AE562" s="6" t="str">
        <f t="shared" si="135"/>
        <v>/</v>
      </c>
      <c r="AF562" s="6" t="str" cm="1">
        <f t="array" aca="1" ref="AF562" ca="1">IF(AE562="/",INDEX(INDIRECT(C562&amp;IF(J562="","_dur","_moll")),F562+H562*2+IF(AND(G562=7,H562=2,K562="+"),-2),IF(E562="",1,E562)+IF(AND(G562=7,H562=2,K562="+"),2)),"")</f>
        <v>G♯</v>
      </c>
      <c r="AL562" s="7" t="str" cm="1">
        <f t="array" aca="1" ref="AL562" ca="1">_xlfn.IFS(M562="x","",AK562&lt;&gt;"",AK562,TRUE,_xlfn.TEXTJOIN("",TRUE,Q562:AJ562))</f>
        <v/>
      </c>
    </row>
    <row r="563" spans="1:38" ht="16.5" customHeight="1" x14ac:dyDescent="0.4">
      <c r="A563" s="6">
        <v>0</v>
      </c>
      <c r="C563" s="7" t="str">
        <f t="shared" ca="1" si="123"/>
        <v>C</v>
      </c>
      <c r="D563" s="7" t="str">
        <f t="shared" si="124"/>
        <v>dur</v>
      </c>
      <c r="E563" s="6">
        <v>6</v>
      </c>
      <c r="F563" s="6">
        <v>5</v>
      </c>
      <c r="G563" s="6">
        <v>7</v>
      </c>
      <c r="H563" s="6">
        <v>2</v>
      </c>
      <c r="K563" s="6" t="s">
        <v>34</v>
      </c>
      <c r="M563" s="6" t="s">
        <v>49</v>
      </c>
      <c r="P563" s="7" t="str">
        <f t="shared" si="125"/>
        <v/>
      </c>
      <c r="Q563" s="6" t="str" cm="1">
        <f t="array" aca="1" ref="Q563" ca="1">INDEX(INDIRECT(C563&amp;IF(J563="","_dur","_moll")),F563+IF(I563=8,2),IF(E563="",1,E563))</f>
        <v>E</v>
      </c>
      <c r="R563" s="6" t="str">
        <f t="shared" si="126"/>
        <v/>
      </c>
      <c r="S563" s="6" t="str">
        <f t="shared" si="127"/>
        <v/>
      </c>
      <c r="T563" s="6" t="str">
        <f t="shared" si="128"/>
        <v/>
      </c>
      <c r="U563" s="6" t="str">
        <f t="shared" si="136"/>
        <v/>
      </c>
      <c r="V563" s="6">
        <f t="shared" si="130"/>
        <v>7</v>
      </c>
      <c r="W563" s="6" t="str">
        <f t="shared" si="131"/>
        <v/>
      </c>
      <c r="X563" s="6" t="str">
        <f t="shared" si="132"/>
        <v/>
      </c>
      <c r="Y563" s="6" t="str">
        <f t="shared" si="133"/>
        <v>(</v>
      </c>
      <c r="Z563" s="6" t="str" cm="1">
        <f t="array" ref="Z563">_xlfn.IFS(OR(AND(F563=2,G563=7,J563&lt;&gt;""),AND(F563=5,G563=9,H563&gt;=1,I563=8,J563=""),AND(F563=5,G563=9,I563="",J563&lt;&gt;"")),"♭",AND(G563=7,K563="+"),"♯",TRUE,"")</f>
        <v>♯</v>
      </c>
      <c r="AA563" s="6">
        <f t="shared" si="134"/>
        <v>5</v>
      </c>
      <c r="AC563" s="6" t="str">
        <f t="shared" si="137"/>
        <v/>
      </c>
      <c r="AD563" s="6" t="str">
        <f t="shared" si="138"/>
        <v>)</v>
      </c>
      <c r="AE563" s="6" t="str">
        <f t="shared" si="135"/>
        <v>/</v>
      </c>
      <c r="AF563" s="6" t="e" cm="1">
        <f t="array" aca="1" ref="AF563" ca="1">IF(AE563="/",INDEX(INDIRECT(C563&amp;IF(J563="","_dur","_moll")),F563+H563*2+IF(AND(G563=7,H563=2,K563="+"),-2),IF(E563="",1,E563)+IF(AND(G563=7,H563=2,K563="+"),2)),"")</f>
        <v>#REF!</v>
      </c>
      <c r="AL563" s="7" t="str" cm="1">
        <f t="array" aca="1" ref="AL563" ca="1">_xlfn.IFS(M563="x","",AK563&lt;&gt;"",AK563,TRUE,_xlfn.TEXTJOIN("",TRUE,Q563:AJ563))</f>
        <v/>
      </c>
    </row>
    <row r="564" spans="1:38" ht="16.5" customHeight="1" x14ac:dyDescent="0.4">
      <c r="A564" s="6">
        <v>0</v>
      </c>
      <c r="C564" s="7" t="str">
        <f t="shared" ca="1" si="123"/>
        <v>C</v>
      </c>
      <c r="D564" s="7" t="str">
        <f t="shared" si="124"/>
        <v>dur</v>
      </c>
      <c r="E564" s="6">
        <v>6</v>
      </c>
      <c r="F564" s="6">
        <v>5</v>
      </c>
      <c r="G564" s="6">
        <v>7</v>
      </c>
      <c r="H564" s="6">
        <v>3</v>
      </c>
      <c r="K564" s="6" t="s">
        <v>34</v>
      </c>
      <c r="M564" s="6" t="s">
        <v>49</v>
      </c>
      <c r="P564" s="7" t="str">
        <f t="shared" si="125"/>
        <v/>
      </c>
      <c r="Q564" s="6" t="str" cm="1">
        <f t="array" aca="1" ref="Q564" ca="1">INDEX(INDIRECT(C564&amp;IF(J564="","_dur","_moll")),F564+IF(I564=8,2),IF(E564="",1,E564))</f>
        <v>E</v>
      </c>
      <c r="R564" s="6" t="str">
        <f t="shared" si="126"/>
        <v/>
      </c>
      <c r="S564" s="6" t="str">
        <f t="shared" si="127"/>
        <v/>
      </c>
      <c r="T564" s="6" t="str">
        <f t="shared" si="128"/>
        <v/>
      </c>
      <c r="U564" s="6" t="str">
        <f t="shared" si="136"/>
        <v/>
      </c>
      <c r="V564" s="6">
        <f t="shared" si="130"/>
        <v>7</v>
      </c>
      <c r="W564" s="6" t="str">
        <f t="shared" si="131"/>
        <v/>
      </c>
      <c r="X564" s="6" t="str">
        <f t="shared" si="132"/>
        <v/>
      </c>
      <c r="Y564" s="6" t="str">
        <f t="shared" si="133"/>
        <v>(</v>
      </c>
      <c r="Z564" s="6" t="str" cm="1">
        <f t="array" ref="Z564">_xlfn.IFS(OR(AND(F564=2,G564=7,J564&lt;&gt;""),AND(F564=5,G564=9,H564&gt;=1,I564=8,J564=""),AND(F564=5,G564=9,I564="",J564&lt;&gt;"")),"♭",AND(G564=7,K564="+"),"♯",TRUE,"")</f>
        <v>♯</v>
      </c>
      <c r="AA564" s="6">
        <f t="shared" si="134"/>
        <v>5</v>
      </c>
      <c r="AC564" s="6" t="str">
        <f t="shared" si="137"/>
        <v/>
      </c>
      <c r="AD564" s="6" t="str">
        <f t="shared" si="138"/>
        <v>)</v>
      </c>
      <c r="AE564" s="6" t="str">
        <f t="shared" si="135"/>
        <v>/</v>
      </c>
      <c r="AF564" s="6" t="str" cm="1">
        <f t="array" aca="1" ref="AF564" ca="1">IF(AE564="/",INDEX(INDIRECT(C564&amp;IF(J564="","_dur","_moll")),F564+H564*2+IF(AND(G564=7,H564=2,K564="+"),-2),IF(E564="",1,E564)+IF(AND(G564=7,H564=2,K564="+"),2)),"")</f>
        <v>D</v>
      </c>
      <c r="AL564" s="7" t="str" cm="1">
        <f t="array" aca="1" ref="AL564" ca="1">_xlfn.IFS(M564="x","",AK564&lt;&gt;"",AK564,TRUE,_xlfn.TEXTJOIN("",TRUE,Q564:AJ564))</f>
        <v/>
      </c>
    </row>
    <row r="565" spans="1:38" ht="16.5" customHeight="1" x14ac:dyDescent="0.4">
      <c r="A565" s="6">
        <v>0</v>
      </c>
      <c r="C565" s="7" t="str">
        <f t="shared" ca="1" si="123"/>
        <v>C</v>
      </c>
      <c r="D565" s="7" t="str">
        <f t="shared" si="124"/>
        <v>dur</v>
      </c>
      <c r="L565" s="6" t="s">
        <v>50</v>
      </c>
      <c r="P565" s="7" t="str">
        <f t="shared" si="125"/>
        <v>n</v>
      </c>
      <c r="Q565" s="6" t="e" cm="1" vm="1">
        <f t="array" aca="1" ref="Q565" ca="1">INDEX(INDIRECT(C565&amp;IF(J565="","_dur","_moll")),F565+IF(I565=8,2),IF(E565="",1,E565))</f>
        <v>#VALUE!</v>
      </c>
      <c r="R565" s="6" t="str">
        <f t="shared" si="126"/>
        <v/>
      </c>
      <c r="S565" s="6" t="str">
        <f t="shared" si="127"/>
        <v/>
      </c>
      <c r="T565" s="6" t="str">
        <f t="shared" si="128"/>
        <v/>
      </c>
      <c r="U565" s="6" t="str">
        <f t="shared" si="136"/>
        <v/>
      </c>
      <c r="V565" s="6" t="str">
        <f t="shared" si="130"/>
        <v/>
      </c>
      <c r="W565" s="6" t="str">
        <f t="shared" si="131"/>
        <v/>
      </c>
      <c r="X565" s="6" t="str">
        <f t="shared" si="132"/>
        <v/>
      </c>
      <c r="Y565" s="6" t="str">
        <f t="shared" si="133"/>
        <v/>
      </c>
      <c r="Z565" s="6" t="str" cm="1">
        <f t="array" ref="Z565">_xlfn.IFS(OR(AND(F565=2,G565=7,J565&lt;&gt;""),AND(F565=5,G565=9,H565&gt;=1,I565=8,J565=""),AND(F565=5,G565=9,I565="",J565&lt;&gt;"")),"♭",AND(G565=7,K565="+"),"♯",TRUE,"")</f>
        <v/>
      </c>
      <c r="AA565" s="6" t="str">
        <f t="shared" si="134"/>
        <v/>
      </c>
      <c r="AC565" s="6" t="str">
        <f t="shared" si="137"/>
        <v/>
      </c>
      <c r="AD565" s="6" t="str">
        <f t="shared" si="138"/>
        <v/>
      </c>
      <c r="AE565" s="6" t="str">
        <f t="shared" si="135"/>
        <v/>
      </c>
      <c r="AF565" s="6" t="str" cm="1">
        <f t="array" aca="1" ref="AF565" ca="1">IF(AE565="/",INDEX(INDIRECT(C565&amp;IF(J565="","_dur","_moll")),F565+H565*2+IF(AND(G565=7,H565=2,K565="+"),-2),IF(E565="",1,E565)+IF(AND(G565=7,H565=2,K565="+"),2)),"")</f>
        <v/>
      </c>
      <c r="AK565" s="6" t="s">
        <v>80</v>
      </c>
      <c r="AL565" s="7" t="str" cm="1">
        <f t="array" aca="1" ref="AL565" ca="1">_xlfn.IFS(M565="x","",AK565&lt;&gt;"",AK565,TRUE,_xlfn.TEXTJOIN("",TRUE,Q565:AJ565))</f>
        <v>D♭/F ※N6</v>
      </c>
    </row>
    <row r="566" spans="1:38" ht="16.5" customHeight="1" x14ac:dyDescent="0.4">
      <c r="A566" s="6">
        <v>0</v>
      </c>
      <c r="C566" s="7" t="str">
        <f t="shared" ca="1" si="123"/>
        <v>C</v>
      </c>
      <c r="D566" s="7" t="str">
        <f t="shared" si="124"/>
        <v>dur</v>
      </c>
      <c r="L566" s="6" t="s">
        <v>51</v>
      </c>
      <c r="P566" s="7" t="str">
        <f t="shared" si="125"/>
        <v>g</v>
      </c>
      <c r="Q566" s="6" t="e" cm="1" vm="1">
        <f t="array" aca="1" ref="Q566" ca="1">INDEX(INDIRECT(C566&amp;IF(J566="","_dur","_moll")),F566+IF(I566=8,2),IF(E566="",1,E566))</f>
        <v>#VALUE!</v>
      </c>
      <c r="R566" s="6" t="str">
        <f t="shared" si="126"/>
        <v/>
      </c>
      <c r="S566" s="6" t="str">
        <f t="shared" si="127"/>
        <v/>
      </c>
      <c r="T566" s="6" t="str">
        <f t="shared" si="128"/>
        <v/>
      </c>
      <c r="U566" s="6" t="str">
        <f t="shared" si="136"/>
        <v/>
      </c>
      <c r="V566" s="6" t="str">
        <f t="shared" si="130"/>
        <v/>
      </c>
      <c r="W566" s="6" t="str">
        <f t="shared" si="131"/>
        <v/>
      </c>
      <c r="X566" s="6" t="str">
        <f t="shared" si="132"/>
        <v/>
      </c>
      <c r="Y566" s="6" t="str">
        <f t="shared" si="133"/>
        <v/>
      </c>
      <c r="Z566" s="6" t="str" cm="1">
        <f t="array" ref="Z566">_xlfn.IFS(OR(AND(F566=2,G566=7,J566&lt;&gt;""),AND(F566=5,G566=9,H566&gt;=1,I566=8,J566=""),AND(F566=5,G566=9,I566="",J566&lt;&gt;"")),"♭",AND(G566=7,K566="+"),"♯",TRUE,"")</f>
        <v/>
      </c>
      <c r="AA566" s="6" t="str">
        <f t="shared" si="134"/>
        <v/>
      </c>
      <c r="AC566" s="6" t="str">
        <f t="shared" si="137"/>
        <v/>
      </c>
      <c r="AD566" s="6" t="str">
        <f t="shared" si="138"/>
        <v/>
      </c>
      <c r="AE566" s="6" t="str">
        <f t="shared" si="135"/>
        <v/>
      </c>
      <c r="AF566" s="6" t="str" cm="1">
        <f t="array" aca="1" ref="AF566" ca="1">IF(AE566="/",INDEX(INDIRECT(C566&amp;IF(J566="","_dur","_moll")),F566+H566*2+IF(AND(G566=7,H566=2,K566="+"),-2),IF(E566="",1,E566)+IF(AND(G566=7,H566=2,K566="+"),2)),"")</f>
        <v/>
      </c>
      <c r="AK566" s="6" t="s">
        <v>81</v>
      </c>
      <c r="AL566" s="7" t="str" cm="1">
        <f t="array" aca="1" ref="AL566" ca="1">_xlfn.IFS(M566="x","",AK566&lt;&gt;"",AK566,TRUE,_xlfn.TEXTJOIN("",TRUE,Q566:AJ566))</f>
        <v>A♭7 ※Gr+6</v>
      </c>
    </row>
    <row r="567" spans="1:38" ht="16.5" customHeight="1" x14ac:dyDescent="0.4">
      <c r="A567" s="6">
        <v>0</v>
      </c>
      <c r="C567" s="7" t="str">
        <f t="shared" ca="1" si="123"/>
        <v>C</v>
      </c>
      <c r="D567" s="7" t="str">
        <f t="shared" si="124"/>
        <v>dur</v>
      </c>
      <c r="L567" s="6" t="s">
        <v>52</v>
      </c>
      <c r="P567" s="7" t="str">
        <f t="shared" si="125"/>
        <v>f</v>
      </c>
      <c r="Q567" s="6" t="e" cm="1" vm="1">
        <f t="array" aca="1" ref="Q567" ca="1">INDEX(INDIRECT(C567&amp;IF(J567="","_dur","_moll")),F567+IF(I567=8,2),IF(E567="",1,E567))</f>
        <v>#VALUE!</v>
      </c>
      <c r="R567" s="6" t="str">
        <f t="shared" si="126"/>
        <v/>
      </c>
      <c r="S567" s="6" t="str">
        <f t="shared" si="127"/>
        <v/>
      </c>
      <c r="T567" s="6" t="str">
        <f t="shared" si="128"/>
        <v/>
      </c>
      <c r="U567" s="6" t="str">
        <f t="shared" si="136"/>
        <v/>
      </c>
      <c r="V567" s="6" t="str">
        <f t="shared" si="130"/>
        <v/>
      </c>
      <c r="W567" s="6" t="str">
        <f t="shared" si="131"/>
        <v/>
      </c>
      <c r="X567" s="6" t="str">
        <f t="shared" si="132"/>
        <v/>
      </c>
      <c r="Y567" s="6" t="str">
        <f t="shared" si="133"/>
        <v/>
      </c>
      <c r="Z567" s="6" t="str" cm="1">
        <f t="array" ref="Z567">_xlfn.IFS(OR(AND(F567=2,G567=7,J567&lt;&gt;""),AND(F567=5,G567=9,H567&gt;=1,I567=8,J567=""),AND(F567=5,G567=9,I567="",J567&lt;&gt;"")),"♭",AND(G567=7,K567="+"),"♯",TRUE,"")</f>
        <v/>
      </c>
      <c r="AA567" s="6" t="str">
        <f t="shared" si="134"/>
        <v/>
      </c>
      <c r="AC567" s="6" t="str">
        <f t="shared" si="137"/>
        <v/>
      </c>
      <c r="AD567" s="6" t="str">
        <f t="shared" si="138"/>
        <v/>
      </c>
      <c r="AE567" s="6" t="str">
        <f t="shared" si="135"/>
        <v/>
      </c>
      <c r="AF567" s="6" t="str" cm="1">
        <f t="array" aca="1" ref="AF567" ca="1">IF(AE567="/",INDEX(INDIRECT(C567&amp;IF(J567="","_dur","_moll")),F567+H567*2+IF(AND(G567=7,H567=2,K567="+"),-2),IF(E567="",1,E567)+IF(AND(G567=7,H567=2,K567="+"),2)),"")</f>
        <v/>
      </c>
      <c r="AK567" s="6" t="s">
        <v>82</v>
      </c>
      <c r="AL567" s="7" t="str" cm="1">
        <f t="array" aca="1" ref="AL567" ca="1">_xlfn.IFS(M567="x","",AK567&lt;&gt;"",AK567,TRUE,_xlfn.TEXTJOIN("",TRUE,Q567:AJ567))</f>
        <v>D7(♭5)/A♭ ※Fr+6</v>
      </c>
    </row>
    <row r="568" spans="1:38" ht="16.5" customHeight="1" x14ac:dyDescent="0.4">
      <c r="A568" s="6">
        <v>0</v>
      </c>
      <c r="C568" s="7" t="str">
        <f t="shared" ca="1" si="123"/>
        <v>C</v>
      </c>
      <c r="D568" s="7" t="str">
        <f t="shared" si="124"/>
        <v>dur</v>
      </c>
      <c r="L568" s="6" t="s">
        <v>86</v>
      </c>
      <c r="P568" s="7" t="str">
        <f t="shared" si="125"/>
        <v>i</v>
      </c>
      <c r="Q568" s="6" t="e" cm="1" vm="1">
        <f t="array" aca="1" ref="Q568" ca="1">INDEX(INDIRECT(C568&amp;IF(J568="","_dur","_moll")),F568+IF(I568=8,2),IF(E568="",1,E568))</f>
        <v>#VALUE!</v>
      </c>
      <c r="R568" s="6" t="str">
        <f t="shared" ref="R568:R580" si="139">IF(OR(AND(OR(F568=1,F568=4),G568&gt;=7,I568="",J568=""),AND(F568=6,G568=7,I568="",J568&lt;&gt;"")),"M","")</f>
        <v/>
      </c>
      <c r="S568" s="6" t="str">
        <f t="shared" ref="S568:S580" si="140">IF(OR(AND(OR(F568=2,F568=3,F568=6),J568="",L568=""),AND(F568=4,J568&lt;&gt;"",L568=""),AND(F568=2,G568&gt;0,J568&lt;&gt;"",L568=""),AND(G568=9,H568&gt;=1,I568=8,J568="",L568="")),"m","")</f>
        <v/>
      </c>
      <c r="T568" s="6" t="str">
        <f t="shared" ref="T568:T580" si="141">IF(OR(AND(F568=2,G568="",J568&lt;&gt;""),AND(F568=5,G568=9,H568&gt;=1,I568=8,J568&lt;&gt;""),AND(F568=5,G568=7,H568&gt;=1,I568=8)),"dim","")</f>
        <v/>
      </c>
      <c r="U568" s="6" t="str">
        <f t="shared" ref="U568:U580" si="142">IF(AND(G568="",K568="+"),"aug","")</f>
        <v/>
      </c>
      <c r="V568" s="6" t="str">
        <f t="shared" ref="V568:V580" si="143">IF(OR(AND(G568=7,I568=""),AND(G568=9,H568&gt;=1,I568=8,J568=""),AND(F568=5,G568=9,I568="",J568&lt;&gt;""),AND(F568=5,G568=9,H568&gt;=1,I568=8,J568&lt;&gt;"")),7,"")</f>
        <v/>
      </c>
      <c r="W568" s="6" t="str">
        <f t="shared" ref="W568:W580" si="144">IF(AND(G568=9,I568="",V568=""),9,"")</f>
        <v/>
      </c>
      <c r="X568" s="6" t="str">
        <f t="shared" ref="X568:X580" si="145">IF(L568=4,"sus4","")</f>
        <v/>
      </c>
      <c r="Y568" s="6" t="str">
        <f t="shared" ref="Y568:Y580" si="146">IF(OR(AND(F568=2,G568=7,I568="",J568&lt;&gt;""),AND(F568=5,G568=9,H568&gt;=1,I568=8,J568=""),AND(F568=5,G568=9,I568="",J568&lt;&gt;""),AND(G568=7,K568="+")),"(","")</f>
        <v/>
      </c>
      <c r="Z568" s="6" t="str" cm="1">
        <f t="array" ref="Z568">_xlfn.IFS(OR(AND(F568=2,G568=7,J568&lt;&gt;""),AND(F568=5,G568=9,H568&gt;=1,I568=8,J568=""),AND(F568=5,G568=9,I568="",J568&lt;&gt;"")),"♭",AND(G568=7,K568="+"),"♯",TRUE,"")</f>
        <v/>
      </c>
      <c r="AA568" s="6" t="str">
        <f t="shared" ref="AA568:AA580" si="147">IF(OR(AND(F568=2,G568=7,J568&lt;&gt;""),AND(F568=5,G568=9,H568&gt;=1,I568=8,J568=""),AND(G568=7,K568="+")),5,"")</f>
        <v/>
      </c>
      <c r="AC568" s="6" t="str">
        <f t="shared" ref="AC568:AC580" si="148">IF(AND(F568=5,G568=9,I568="",J568&lt;&gt;""),9,"")</f>
        <v/>
      </c>
      <c r="AD568" s="6" t="str">
        <f t="shared" ref="AD568:AD580" si="149">IF(Y568="(",")","")</f>
        <v/>
      </c>
      <c r="AE568" s="6" t="str">
        <f t="shared" ref="AE568:AE580" si="150">IF(OR(AND(H568&gt;0,I568=""),AND(H568&gt;=2,I568=8)),"/","")</f>
        <v/>
      </c>
      <c r="AF568" s="6" t="str" cm="1">
        <f t="array" aca="1" ref="AF568" ca="1">IF(AE568="/",INDEX(INDIRECT(C568&amp;IF(J568="","_dur","_moll")),F568+H568*2+IF(AND(G568=7,H568=2,K568="+"),-2),IF(E568="",1,E568)+IF(AND(G568=7,H568=2,K568="+"),2)),"")</f>
        <v/>
      </c>
      <c r="AK568" s="6" t="s">
        <v>83</v>
      </c>
      <c r="AL568" s="7" t="str" cm="1">
        <f t="array" aca="1" ref="AL568" ca="1">_xlfn.IFS(M568="x","",AK568&lt;&gt;"",AK568,TRUE,_xlfn.TEXTJOIN("",TRUE,Q568:AJ568))</f>
        <v>↑F♯ ※It+6</v>
      </c>
    </row>
    <row r="569" spans="1:38" ht="16.5" customHeight="1" x14ac:dyDescent="0.4">
      <c r="A569" s="6">
        <v>0</v>
      </c>
      <c r="C569" s="7" t="str">
        <f t="shared" ref="C569" ca="1" si="151">OFFSET(調C,A569,N(B569="m"))</f>
        <v>C</v>
      </c>
      <c r="D569" s="7" t="str">
        <f t="shared" ref="D569" si="152">IF(B569="m","moll","dur")</f>
        <v>dur</v>
      </c>
      <c r="L569" s="6" t="s">
        <v>85</v>
      </c>
      <c r="P569" s="7" t="str">
        <f t="shared" si="125"/>
        <v>p</v>
      </c>
      <c r="Q569" s="6" t="e" cm="1" vm="1">
        <f t="array" aca="1" ref="Q569" ca="1">INDEX(INDIRECT(C569&amp;IF(J569="","_dur","_moll")),F569+IF(I569=8,2),IF(E569="",1,E569))</f>
        <v>#VALUE!</v>
      </c>
      <c r="R569" s="6" t="str">
        <f t="shared" si="139"/>
        <v/>
      </c>
      <c r="S569" s="6" t="str">
        <f t="shared" si="140"/>
        <v/>
      </c>
      <c r="T569" s="6" t="str">
        <f t="shared" si="141"/>
        <v/>
      </c>
      <c r="U569" s="6" t="str">
        <f t="shared" si="142"/>
        <v/>
      </c>
      <c r="V569" s="6" t="str">
        <f t="shared" si="143"/>
        <v/>
      </c>
      <c r="W569" s="6" t="str">
        <f t="shared" si="144"/>
        <v/>
      </c>
      <c r="X569" s="6" t="str">
        <f t="shared" si="145"/>
        <v/>
      </c>
      <c r="Y569" s="6" t="str">
        <f t="shared" si="146"/>
        <v/>
      </c>
      <c r="Z569" s="6" t="str" cm="1">
        <f t="array" ref="Z569">_xlfn.IFS(OR(AND(F569=2,G569=7,J569&lt;&gt;""),AND(F569=5,G569=9,H569&gt;=1,I569=8,J569=""),AND(F569=5,G569=9,I569="",J569&lt;&gt;"")),"♭",AND(G569=7,K569="+"),"♯",TRUE,"")</f>
        <v/>
      </c>
      <c r="AA569" s="6" t="str">
        <f t="shared" si="147"/>
        <v/>
      </c>
      <c r="AC569" s="6" t="str">
        <f t="shared" si="148"/>
        <v/>
      </c>
      <c r="AD569" s="6" t="str">
        <f t="shared" si="149"/>
        <v/>
      </c>
      <c r="AE569" s="6" t="str">
        <f t="shared" si="150"/>
        <v/>
      </c>
      <c r="AF569" s="6" t="str" cm="1">
        <f t="array" aca="1" ref="AF569" ca="1">IF(AE569="/",INDEX(INDIRECT(C569&amp;IF(J569="","_dur","_moll")),F569+H569*2+IF(AND(G569=7,H569=2,K569="+"),-2),IF(E569="",1,E569)+IF(AND(G569=7,H569=2,K569="+"),2)),"")</f>
        <v/>
      </c>
      <c r="AK569" s="6" t="s">
        <v>1</v>
      </c>
      <c r="AL569" s="7" t="str" cm="1">
        <f t="array" aca="1" ref="AL569" ca="1">_xlfn.IFS(M569="x","",AK569&lt;&gt;"",AK569,TRUE,_xlfn.TEXTJOIN("",TRUE,Q569:AJ569))</f>
        <v>A</v>
      </c>
    </row>
    <row r="570" spans="1:38" ht="16.5" customHeight="1" x14ac:dyDescent="0.4">
      <c r="A570" s="6">
        <v>0</v>
      </c>
      <c r="C570" s="7" t="str">
        <f t="shared" ca="1" si="123"/>
        <v>C</v>
      </c>
      <c r="D570" s="7" t="str">
        <f t="shared" si="124"/>
        <v>dur</v>
      </c>
      <c r="F570" s="6">
        <v>4</v>
      </c>
      <c r="L570" s="6">
        <v>6</v>
      </c>
      <c r="P570" s="7" t="str">
        <f t="shared" si="125"/>
        <v>46</v>
      </c>
      <c r="Q570" s="6" t="str" cm="1">
        <f t="array" aca="1" ref="Q570" ca="1">INDEX(INDIRECT(C570&amp;IF(J570="","_dur","_moll")),F570+IF(I570=8,2),IF(E570="",1,E570))</f>
        <v>F</v>
      </c>
      <c r="R570" s="6" t="str">
        <f t="shared" si="139"/>
        <v/>
      </c>
      <c r="S570" s="6" t="str">
        <f t="shared" si="140"/>
        <v/>
      </c>
      <c r="T570" s="6" t="str">
        <f t="shared" si="141"/>
        <v/>
      </c>
      <c r="U570" s="6" t="str">
        <f t="shared" si="142"/>
        <v/>
      </c>
      <c r="V570" s="6" t="str">
        <f t="shared" si="143"/>
        <v/>
      </c>
      <c r="W570" s="6" t="str">
        <f t="shared" si="144"/>
        <v/>
      </c>
      <c r="X570" s="6" t="str">
        <f t="shared" si="145"/>
        <v/>
      </c>
      <c r="Y570" s="6" t="str">
        <f t="shared" si="146"/>
        <v/>
      </c>
      <c r="Z570" s="6" t="str" cm="1">
        <f t="array" ref="Z570">_xlfn.IFS(OR(AND(F570=2,G570=7,J570&lt;&gt;""),AND(F570=5,G570=9,H570&gt;=1,I570=8,J570=""),AND(F570=5,G570=9,I570="",J570&lt;&gt;"")),"♭",AND(G570=7,K570="+"),"♯",TRUE,"")</f>
        <v/>
      </c>
      <c r="AA570" s="6" t="str">
        <f t="shared" si="147"/>
        <v/>
      </c>
      <c r="AC570" s="6" t="str">
        <f t="shared" si="148"/>
        <v/>
      </c>
      <c r="AD570" s="6" t="str">
        <f t="shared" si="149"/>
        <v/>
      </c>
      <c r="AE570" s="6" t="str">
        <f t="shared" si="150"/>
        <v/>
      </c>
      <c r="AF570" s="6" t="str" cm="1">
        <f t="array" aca="1" ref="AF570" ca="1">IF(AE570="/",INDEX(INDIRECT(C570&amp;IF(J570="","_dur","_moll")),F570+H570*2+IF(AND(G570=7,H570=2,K570="+"),-2),IF(E570="",1,E570)+IF(AND(G570=7,H570=2,K570="+"),2)),"")</f>
        <v/>
      </c>
      <c r="AK570" s="12" t="str">
        <f ca="1">Q570&amp;"6"</f>
        <v>F6</v>
      </c>
      <c r="AL570" s="7" t="str" cm="1">
        <f t="array" aca="1" ref="AL570" ca="1">_xlfn.IFS(M570="x","",AK570&lt;&gt;"",AK570,TRUE,_xlfn.TEXTJOIN("",TRUE,Q570:AJ570))</f>
        <v>F6</v>
      </c>
    </row>
    <row r="571" spans="1:38" ht="16.5" customHeight="1" x14ac:dyDescent="0.4">
      <c r="A571" s="6">
        <v>0</v>
      </c>
      <c r="C571" s="7" t="str">
        <f t="shared" ca="1" si="123"/>
        <v>C</v>
      </c>
      <c r="D571" s="7" t="str">
        <f t="shared" si="124"/>
        <v>dur</v>
      </c>
      <c r="F571" s="6">
        <v>4</v>
      </c>
      <c r="L571" s="6">
        <v>60</v>
      </c>
      <c r="P571" s="7" t="str">
        <f t="shared" si="125"/>
        <v>460</v>
      </c>
      <c r="Q571" s="6" t="str" cm="1">
        <f t="array" aca="1" ref="Q571" ca="1">INDEX(INDIRECT(C571&amp;IF(J571="","_dur","_moll")),F571+IF(I571=8,2),IF(E571="",1,E571))</f>
        <v>F</v>
      </c>
      <c r="R571" s="6" t="str">
        <f t="shared" si="139"/>
        <v/>
      </c>
      <c r="S571" s="6" t="str">
        <f t="shared" si="140"/>
        <v/>
      </c>
      <c r="T571" s="6" t="str">
        <f t="shared" si="141"/>
        <v/>
      </c>
      <c r="U571" s="6" t="str">
        <f t="shared" si="142"/>
        <v/>
      </c>
      <c r="V571" s="6" t="str">
        <f t="shared" si="143"/>
        <v/>
      </c>
      <c r="W571" s="6" t="str">
        <f t="shared" si="144"/>
        <v/>
      </c>
      <c r="X571" s="6" t="str">
        <f t="shared" si="145"/>
        <v/>
      </c>
      <c r="Y571" s="6" t="str">
        <f t="shared" si="146"/>
        <v/>
      </c>
      <c r="Z571" s="6" t="str" cm="1">
        <f t="array" ref="Z571">_xlfn.IFS(OR(AND(F571=2,G571=7,J571&lt;&gt;""),AND(F571=5,G571=9,H571&gt;=1,I571=8,J571=""),AND(F571=5,G571=9,I571="",J571&lt;&gt;"")),"♭",AND(G571=7,K571="+"),"♯",TRUE,"")</f>
        <v/>
      </c>
      <c r="AA571" s="6" t="str">
        <f t="shared" si="147"/>
        <v/>
      </c>
      <c r="AC571" s="6" t="str">
        <f t="shared" si="148"/>
        <v/>
      </c>
      <c r="AD571" s="6" t="str">
        <f t="shared" si="149"/>
        <v/>
      </c>
      <c r="AE571" s="6" t="str">
        <f t="shared" si="150"/>
        <v/>
      </c>
      <c r="AF571" s="6" t="str" cm="1">
        <f t="array" aca="1" ref="AF571" ca="1">IF(AE571="/",INDEX(INDIRECT(C571&amp;IF(J571="","_dur","_moll")),F571+H571*2+IF(AND(G571=7,H571=2,K571="+"),-2),IF(E571="",1,E571)+IF(AND(G571=7,H571=2,K571="+"),2)),"")</f>
        <v/>
      </c>
      <c r="AK571" s="12" t="str">
        <f ca="1">Q571&amp;"m6"</f>
        <v>Fm6</v>
      </c>
      <c r="AL571" s="7" t="str" cm="1">
        <f t="array" aca="1" ref="AL571" ca="1">_xlfn.IFS(M571="x","",AK571&lt;&gt;"",AK571,TRUE,_xlfn.TEXTJOIN("",TRUE,Q571:AJ571))</f>
        <v>Fm6</v>
      </c>
    </row>
    <row r="572" spans="1:38" ht="16.5" customHeight="1" x14ac:dyDescent="0.4">
      <c r="A572" s="6">
        <v>0</v>
      </c>
      <c r="C572" s="7" t="str">
        <f t="shared" ca="1" si="123"/>
        <v>C</v>
      </c>
      <c r="D572" s="7" t="str">
        <f t="shared" si="124"/>
        <v>dur</v>
      </c>
      <c r="F572" s="6">
        <v>4</v>
      </c>
      <c r="L572" s="6">
        <v>46</v>
      </c>
      <c r="P572" s="7" t="str">
        <f t="shared" si="125"/>
        <v>446</v>
      </c>
      <c r="Q572" s="6" t="str" cm="1">
        <f t="array" aca="1" ref="Q572" ca="1">INDEX(INDIRECT(C572&amp;IF(J572="","_dur","_moll")),F572+IF(I572=8,2),IF(E572="",1,E572))</f>
        <v>F</v>
      </c>
      <c r="R572" s="6" t="str">
        <f t="shared" si="139"/>
        <v/>
      </c>
      <c r="S572" s="6" t="str">
        <f t="shared" si="140"/>
        <v/>
      </c>
      <c r="T572" s="6" t="str">
        <f t="shared" si="141"/>
        <v/>
      </c>
      <c r="U572" s="6" t="str">
        <f t="shared" si="142"/>
        <v/>
      </c>
      <c r="V572" s="6" t="str">
        <f t="shared" si="143"/>
        <v/>
      </c>
      <c r="W572" s="6" t="str">
        <f t="shared" si="144"/>
        <v/>
      </c>
      <c r="X572" s="6" t="str">
        <f t="shared" si="145"/>
        <v/>
      </c>
      <c r="Y572" s="6" t="str">
        <f t="shared" si="146"/>
        <v/>
      </c>
      <c r="Z572" s="6" t="str" cm="1">
        <f t="array" ref="Z572">_xlfn.IFS(OR(AND(F572=2,G572=7,J572&lt;&gt;""),AND(F572=5,G572=9,H572&gt;=1,I572=8,J572=""),AND(F572=5,G572=9,I572="",J572&lt;&gt;"")),"♭",AND(G572=7,K572="+"),"♯",TRUE,"")</f>
        <v/>
      </c>
      <c r="AA572" s="6" t="str">
        <f t="shared" si="147"/>
        <v/>
      </c>
      <c r="AC572" s="6" t="str">
        <f t="shared" si="148"/>
        <v/>
      </c>
      <c r="AD572" s="6" t="str">
        <f t="shared" si="149"/>
        <v/>
      </c>
      <c r="AE572" s="6" t="str">
        <f t="shared" si="150"/>
        <v/>
      </c>
      <c r="AF572" s="6" t="str" cm="1">
        <f t="array" aca="1" ref="AF572" ca="1">IF(AE572="/",INDEX(INDIRECT(C572&amp;IF(J572="","_dur","_moll")),F572+H572*2+IF(AND(G572=7,H572=2,K572="+"),-2),IF(E572="",1,E572)+IF(AND(G572=7,H572=2,K572="+"),2)),"")</f>
        <v/>
      </c>
      <c r="AK572" s="6" t="s">
        <v>84</v>
      </c>
      <c r="AL572" s="7" t="str" cm="1">
        <f t="array" aca="1" ref="AL572" ca="1">_xlfn.IFS(M572="x","",AK572&lt;&gt;"",AK572,TRUE,_xlfn.TEXTJOIN("",TRUE,Q572:AJ572))</f>
        <v>Bm7(♭5)/F ※+46</v>
      </c>
    </row>
    <row r="573" spans="1:38" ht="16.5" customHeight="1" x14ac:dyDescent="0.4">
      <c r="A573" s="6">
        <v>0</v>
      </c>
      <c r="C573" s="7" t="str">
        <f t="shared" ca="1" si="123"/>
        <v>C</v>
      </c>
      <c r="D573" s="7" t="str">
        <f t="shared" si="124"/>
        <v>dur</v>
      </c>
      <c r="F573" s="6">
        <v>4</v>
      </c>
      <c r="L573" s="6">
        <v>460</v>
      </c>
      <c r="P573" s="7" t="str">
        <f t="shared" si="125"/>
        <v>4460</v>
      </c>
      <c r="Q573" s="6" t="str" cm="1">
        <f t="array" aca="1" ref="Q573" ca="1">INDEX(INDIRECT(C573&amp;IF(J573="","_dur","_moll")),F573+IF(I573=8,2),IF(E573="",1,E573))</f>
        <v>F</v>
      </c>
      <c r="R573" s="6" t="str">
        <f t="shared" si="139"/>
        <v/>
      </c>
      <c r="S573" s="6" t="str">
        <f t="shared" si="140"/>
        <v/>
      </c>
      <c r="T573" s="6" t="str">
        <f t="shared" si="141"/>
        <v/>
      </c>
      <c r="U573" s="6" t="str">
        <f t="shared" si="142"/>
        <v/>
      </c>
      <c r="V573" s="6" t="str">
        <f t="shared" si="143"/>
        <v/>
      </c>
      <c r="W573" s="6" t="str">
        <f t="shared" si="144"/>
        <v/>
      </c>
      <c r="X573" s="6" t="str">
        <f t="shared" si="145"/>
        <v/>
      </c>
      <c r="Y573" s="6" t="str">
        <f t="shared" si="146"/>
        <v/>
      </c>
      <c r="Z573" s="6" t="str" cm="1">
        <f t="array" ref="Z573">_xlfn.IFS(OR(AND(F573=2,G573=7,J573&lt;&gt;""),AND(F573=5,G573=9,H573&gt;=1,I573=8,J573=""),AND(F573=5,G573=9,I573="",J573&lt;&gt;"")),"♭",AND(G573=7,K573="+"),"♯",TRUE,"")</f>
        <v/>
      </c>
      <c r="AA573" s="6" t="str">
        <f t="shared" si="147"/>
        <v/>
      </c>
      <c r="AC573" s="6" t="str">
        <f t="shared" si="148"/>
        <v/>
      </c>
      <c r="AD573" s="6" t="str">
        <f t="shared" si="149"/>
        <v/>
      </c>
      <c r="AE573" s="6" t="str">
        <f t="shared" si="150"/>
        <v/>
      </c>
      <c r="AF573" s="6" t="str" cm="1">
        <f t="array" aca="1" ref="AF573" ca="1">IF(AE573="/",INDEX(INDIRECT(C573&amp;IF(J573="","_dur","_moll")),F573+H573*2+IF(AND(G573=7,H573=2,K573="+"),-2),IF(E573="",1,E573)+IF(AND(G573=7,H573=2,K573="+"),2)),"")</f>
        <v/>
      </c>
      <c r="AK573" s="12" t="str">
        <f ca="1">Q573&amp;"dim7 ※+46"</f>
        <v>Fdim7 ※+46</v>
      </c>
      <c r="AL573" s="7" t="str" cm="1">
        <f t="array" aca="1" ref="AL573" ca="1">_xlfn.IFS(M573="x","",AK573&lt;&gt;"",AK573,TRUE,_xlfn.TEXTJOIN("",TRUE,Q573:AJ573))</f>
        <v>Fdim7 ※+46</v>
      </c>
    </row>
    <row r="574" spans="1:38" ht="16.5" customHeight="1" x14ac:dyDescent="0.4">
      <c r="A574" s="6">
        <v>0</v>
      </c>
      <c r="C574" s="7" t="str">
        <f t="shared" ca="1" si="123"/>
        <v>C</v>
      </c>
      <c r="D574" s="7" t="str">
        <f t="shared" si="124"/>
        <v>dur</v>
      </c>
      <c r="F574" s="6">
        <v>1</v>
      </c>
      <c r="L574" s="6">
        <v>4</v>
      </c>
      <c r="P574" s="7" t="str">
        <f t="shared" si="125"/>
        <v>14</v>
      </c>
      <c r="Q574" s="6" t="str" cm="1">
        <f t="array" aca="1" ref="Q574" ca="1">INDEX(INDIRECT(C574&amp;IF(J574="","_dur","_moll")),F574+IF(I574=8,2),IF(E574="",1,E574))</f>
        <v>C</v>
      </c>
      <c r="R574" s="6" t="str">
        <f t="shared" si="139"/>
        <v/>
      </c>
      <c r="S574" s="6" t="str">
        <f t="shared" si="140"/>
        <v/>
      </c>
      <c r="T574" s="6" t="str">
        <f t="shared" si="141"/>
        <v/>
      </c>
      <c r="U574" s="6" t="str">
        <f t="shared" si="142"/>
        <v/>
      </c>
      <c r="V574" s="6" t="str">
        <f t="shared" si="143"/>
        <v/>
      </c>
      <c r="W574" s="6" t="str">
        <f t="shared" si="144"/>
        <v/>
      </c>
      <c r="X574" s="6" t="str">
        <f t="shared" si="145"/>
        <v>sus4</v>
      </c>
      <c r="Y574" s="6" t="str">
        <f t="shared" si="146"/>
        <v/>
      </c>
      <c r="Z574" s="6" t="str" cm="1">
        <f t="array" ref="Z574">_xlfn.IFS(OR(AND(F574=2,G574=7,J574&lt;&gt;""),AND(F574=5,G574=9,H574&gt;=1,I574=8,J574=""),AND(F574=5,G574=9,I574="",J574&lt;&gt;"")),"♭",AND(G574=7,K574="+"),"♯",TRUE,"")</f>
        <v/>
      </c>
      <c r="AA574" s="6" t="str">
        <f t="shared" si="147"/>
        <v/>
      </c>
      <c r="AC574" s="6" t="str">
        <f t="shared" si="148"/>
        <v/>
      </c>
      <c r="AD574" s="6" t="str">
        <f t="shared" si="149"/>
        <v/>
      </c>
      <c r="AE574" s="6" t="str">
        <f t="shared" si="150"/>
        <v/>
      </c>
      <c r="AF574" s="6" t="str" cm="1">
        <f t="array" aca="1" ref="AF574" ca="1">IF(AE574="/",INDEX(INDIRECT(C574&amp;IF(J574="","_dur","_moll")),F574+H574*2+IF(AND(G574=7,H574=2,K574="+"),-2),IF(E574="",1,E574)+IF(AND(G574=7,H574=2,K574="+"),2)),"")</f>
        <v/>
      </c>
      <c r="AL574" s="7" t="str" cm="1">
        <f t="array" aca="1" ref="AL574" ca="1">_xlfn.IFS(M574="x","",AK574&lt;&gt;"",AK574,TRUE,_xlfn.TEXTJOIN("",TRUE,Q574:AJ574))</f>
        <v>Csus4</v>
      </c>
    </row>
    <row r="575" spans="1:38" ht="16.5" customHeight="1" x14ac:dyDescent="0.4">
      <c r="A575" s="6">
        <v>0</v>
      </c>
      <c r="C575" s="7" t="str">
        <f t="shared" ca="1" si="123"/>
        <v>C</v>
      </c>
      <c r="D575" s="7" t="str">
        <f t="shared" si="124"/>
        <v>dur</v>
      </c>
      <c r="F575" s="6">
        <v>2</v>
      </c>
      <c r="L575" s="6">
        <v>4</v>
      </c>
      <c r="P575" s="7" t="str">
        <f t="shared" si="125"/>
        <v>24</v>
      </c>
      <c r="Q575" s="6" t="str" cm="1">
        <f t="array" aca="1" ref="Q575" ca="1">INDEX(INDIRECT(C575&amp;IF(J575="","_dur","_moll")),F575+IF(I575=8,2),IF(E575="",1,E575))</f>
        <v>D</v>
      </c>
      <c r="R575" s="6" t="str">
        <f t="shared" si="139"/>
        <v/>
      </c>
      <c r="S575" s="6" t="str">
        <f t="shared" si="140"/>
        <v/>
      </c>
      <c r="T575" s="6" t="str">
        <f t="shared" si="141"/>
        <v/>
      </c>
      <c r="U575" s="6" t="str">
        <f t="shared" si="142"/>
        <v/>
      </c>
      <c r="V575" s="6" t="str">
        <f t="shared" si="143"/>
        <v/>
      </c>
      <c r="W575" s="6" t="str">
        <f t="shared" si="144"/>
        <v/>
      </c>
      <c r="X575" s="6" t="str">
        <f t="shared" si="145"/>
        <v>sus4</v>
      </c>
      <c r="Y575" s="6" t="str">
        <f t="shared" si="146"/>
        <v/>
      </c>
      <c r="Z575" s="6" t="str" cm="1">
        <f t="array" ref="Z575">_xlfn.IFS(OR(AND(F575=2,G575=7,J575&lt;&gt;""),AND(F575=5,G575=9,H575&gt;=1,I575=8,J575=""),AND(F575=5,G575=9,I575="",J575&lt;&gt;"")),"♭",AND(G575=7,K575="+"),"♯",TRUE,"")</f>
        <v/>
      </c>
      <c r="AA575" s="6" t="str">
        <f t="shared" si="147"/>
        <v/>
      </c>
      <c r="AC575" s="6" t="str">
        <f t="shared" si="148"/>
        <v/>
      </c>
      <c r="AD575" s="6" t="str">
        <f t="shared" si="149"/>
        <v/>
      </c>
      <c r="AE575" s="6" t="str">
        <f t="shared" si="150"/>
        <v/>
      </c>
      <c r="AF575" s="6" t="str" cm="1">
        <f t="array" aca="1" ref="AF575" ca="1">IF(AE575="/",INDEX(INDIRECT(C575&amp;IF(J575="","_dur","_moll")),F575+H575*2+IF(AND(G575=7,H575=2,K575="+"),-2),IF(E575="",1,E575)+IF(AND(G575=7,H575=2,K575="+"),2)),"")</f>
        <v/>
      </c>
      <c r="AL575" s="7" t="str" cm="1">
        <f t="array" aca="1" ref="AL575" ca="1">_xlfn.IFS(M575="x","",AK575&lt;&gt;"",AK575,TRUE,_xlfn.TEXTJOIN("",TRUE,Q575:AJ575))</f>
        <v>Dsus4</v>
      </c>
    </row>
    <row r="576" spans="1:38" ht="16.5" customHeight="1" x14ac:dyDescent="0.4">
      <c r="A576" s="6">
        <v>0</v>
      </c>
      <c r="C576" s="7" t="str">
        <f t="shared" ca="1" si="123"/>
        <v>C</v>
      </c>
      <c r="D576" s="7" t="str">
        <f t="shared" si="124"/>
        <v>dur</v>
      </c>
      <c r="F576" s="6">
        <v>3</v>
      </c>
      <c r="L576" s="6">
        <v>4</v>
      </c>
      <c r="P576" s="7" t="str">
        <f t="shared" si="125"/>
        <v>34</v>
      </c>
      <c r="Q576" s="6" t="str" cm="1">
        <f t="array" aca="1" ref="Q576" ca="1">INDEX(INDIRECT(C576&amp;IF(J576="","_dur","_moll")),F576+IF(I576=8,2),IF(E576="",1,E576))</f>
        <v>E</v>
      </c>
      <c r="R576" s="6" t="str">
        <f t="shared" si="139"/>
        <v/>
      </c>
      <c r="S576" s="6" t="str">
        <f t="shared" si="140"/>
        <v/>
      </c>
      <c r="T576" s="6" t="str">
        <f t="shared" si="141"/>
        <v/>
      </c>
      <c r="U576" s="6" t="str">
        <f t="shared" si="142"/>
        <v/>
      </c>
      <c r="V576" s="6" t="str">
        <f t="shared" si="143"/>
        <v/>
      </c>
      <c r="W576" s="6" t="str">
        <f t="shared" si="144"/>
        <v/>
      </c>
      <c r="X576" s="6" t="str">
        <f t="shared" si="145"/>
        <v>sus4</v>
      </c>
      <c r="Y576" s="6" t="str">
        <f t="shared" si="146"/>
        <v/>
      </c>
      <c r="Z576" s="6" t="str" cm="1">
        <f t="array" ref="Z576">_xlfn.IFS(OR(AND(F576=2,G576=7,J576&lt;&gt;""),AND(F576=5,G576=9,H576&gt;=1,I576=8,J576=""),AND(F576=5,G576=9,I576="",J576&lt;&gt;"")),"♭",AND(G576=7,K576="+"),"♯",TRUE,"")</f>
        <v/>
      </c>
      <c r="AA576" s="6" t="str">
        <f t="shared" si="147"/>
        <v/>
      </c>
      <c r="AC576" s="6" t="str">
        <f t="shared" si="148"/>
        <v/>
      </c>
      <c r="AD576" s="6" t="str">
        <f t="shared" si="149"/>
        <v/>
      </c>
      <c r="AE576" s="6" t="str">
        <f t="shared" si="150"/>
        <v/>
      </c>
      <c r="AF576" s="6" t="str" cm="1">
        <f t="array" aca="1" ref="AF576" ca="1">IF(AE576="/",INDEX(INDIRECT(C576&amp;IF(J576="","_dur","_moll")),F576+H576*2+IF(AND(G576=7,H576=2,K576="+"),-2),IF(E576="",1,E576)+IF(AND(G576=7,H576=2,K576="+"),2)),"")</f>
        <v/>
      </c>
      <c r="AL576" s="7" t="str" cm="1">
        <f t="array" aca="1" ref="AL576" ca="1">_xlfn.IFS(M576="x","",AK576&lt;&gt;"",AK576,TRUE,_xlfn.TEXTJOIN("",TRUE,Q576:AJ576))</f>
        <v>Esus4</v>
      </c>
    </row>
    <row r="577" spans="1:38" ht="16.5" customHeight="1" x14ac:dyDescent="0.4">
      <c r="A577" s="6">
        <v>0</v>
      </c>
      <c r="C577" s="7" t="str">
        <f t="shared" ca="1" si="123"/>
        <v>C</v>
      </c>
      <c r="D577" s="7" t="str">
        <f t="shared" si="124"/>
        <v>dur</v>
      </c>
      <c r="F577" s="6">
        <v>4</v>
      </c>
      <c r="L577" s="6">
        <v>4</v>
      </c>
      <c r="P577" s="7" t="str">
        <f t="shared" si="125"/>
        <v>44</v>
      </c>
      <c r="Q577" s="6" t="str" cm="1">
        <f t="array" aca="1" ref="Q577" ca="1">INDEX(INDIRECT(C577&amp;IF(J577="","_dur","_moll")),F577+IF(I577=8,2),IF(E577="",1,E577))</f>
        <v>F</v>
      </c>
      <c r="R577" s="6" t="str">
        <f t="shared" si="139"/>
        <v/>
      </c>
      <c r="S577" s="6" t="str">
        <f t="shared" si="140"/>
        <v/>
      </c>
      <c r="T577" s="6" t="str">
        <f t="shared" si="141"/>
        <v/>
      </c>
      <c r="U577" s="6" t="str">
        <f t="shared" si="142"/>
        <v/>
      </c>
      <c r="V577" s="6" t="str">
        <f t="shared" si="143"/>
        <v/>
      </c>
      <c r="W577" s="6" t="str">
        <f t="shared" si="144"/>
        <v/>
      </c>
      <c r="X577" s="6" t="str">
        <f t="shared" si="145"/>
        <v>sus4</v>
      </c>
      <c r="Y577" s="6" t="str">
        <f t="shared" si="146"/>
        <v/>
      </c>
      <c r="Z577" s="6" t="str" cm="1">
        <f t="array" ref="Z577">_xlfn.IFS(OR(AND(F577=2,G577=7,J577&lt;&gt;""),AND(F577=5,G577=9,H577&gt;=1,I577=8,J577=""),AND(F577=5,G577=9,I577="",J577&lt;&gt;"")),"♭",AND(G577=7,K577="+"),"♯",TRUE,"")</f>
        <v/>
      </c>
      <c r="AA577" s="6" t="str">
        <f t="shared" si="147"/>
        <v/>
      </c>
      <c r="AC577" s="6" t="str">
        <f t="shared" si="148"/>
        <v/>
      </c>
      <c r="AD577" s="6" t="str">
        <f t="shared" si="149"/>
        <v/>
      </c>
      <c r="AE577" s="6" t="str">
        <f t="shared" si="150"/>
        <v/>
      </c>
      <c r="AF577" s="6" t="str" cm="1">
        <f t="array" aca="1" ref="AF577" ca="1">IF(AE577="/",INDEX(INDIRECT(C577&amp;IF(J577="","_dur","_moll")),F577+H577*2+IF(AND(G577=7,H577=2,K577="+"),-2),IF(E577="",1,E577)+IF(AND(G577=7,H577=2,K577="+"),2)),"")</f>
        <v/>
      </c>
      <c r="AL577" s="7" t="str" cm="1">
        <f t="array" aca="1" ref="AL577" ca="1">_xlfn.IFS(M577="x","",AK577&lt;&gt;"",AK577,TRUE,_xlfn.TEXTJOIN("",TRUE,Q577:AJ577))</f>
        <v>Fsus4</v>
      </c>
    </row>
    <row r="578" spans="1:38" ht="16.5" customHeight="1" x14ac:dyDescent="0.4">
      <c r="A578" s="6">
        <v>0</v>
      </c>
      <c r="C578" s="7" t="str">
        <f t="shared" ca="1" si="123"/>
        <v>C</v>
      </c>
      <c r="D578" s="7" t="str">
        <f t="shared" si="124"/>
        <v>dur</v>
      </c>
      <c r="F578" s="6">
        <v>5</v>
      </c>
      <c r="L578" s="6">
        <v>4</v>
      </c>
      <c r="P578" s="7" t="str">
        <f t="shared" si="125"/>
        <v>54</v>
      </c>
      <c r="Q578" s="6" t="str" cm="1">
        <f t="array" aca="1" ref="Q578" ca="1">INDEX(INDIRECT(C578&amp;IF(J578="","_dur","_moll")),F578+IF(I578=8,2),IF(E578="",1,E578))</f>
        <v>G</v>
      </c>
      <c r="R578" s="6" t="str">
        <f t="shared" si="139"/>
        <v/>
      </c>
      <c r="S578" s="6" t="str">
        <f t="shared" si="140"/>
        <v/>
      </c>
      <c r="T578" s="6" t="str">
        <f t="shared" si="141"/>
        <v/>
      </c>
      <c r="U578" s="6" t="str">
        <f t="shared" si="142"/>
        <v/>
      </c>
      <c r="V578" s="6" t="str">
        <f t="shared" si="143"/>
        <v/>
      </c>
      <c r="W578" s="6" t="str">
        <f t="shared" si="144"/>
        <v/>
      </c>
      <c r="X578" s="6" t="str">
        <f t="shared" si="145"/>
        <v>sus4</v>
      </c>
      <c r="Y578" s="6" t="str">
        <f t="shared" si="146"/>
        <v/>
      </c>
      <c r="Z578" s="6" t="str" cm="1">
        <f t="array" ref="Z578">_xlfn.IFS(OR(AND(F578=2,G578=7,J578&lt;&gt;""),AND(F578=5,G578=9,H578&gt;=1,I578=8,J578=""),AND(F578=5,G578=9,I578="",J578&lt;&gt;"")),"♭",AND(G578=7,K578="+"),"♯",TRUE,"")</f>
        <v/>
      </c>
      <c r="AA578" s="6" t="str">
        <f t="shared" si="147"/>
        <v/>
      </c>
      <c r="AC578" s="6" t="str">
        <f t="shared" si="148"/>
        <v/>
      </c>
      <c r="AD578" s="6" t="str">
        <f t="shared" si="149"/>
        <v/>
      </c>
      <c r="AE578" s="6" t="str">
        <f t="shared" si="150"/>
        <v/>
      </c>
      <c r="AF578" s="6" t="str" cm="1">
        <f t="array" aca="1" ref="AF578" ca="1">IF(AE578="/",INDEX(INDIRECT(C578&amp;IF(J578="","_dur","_moll")),F578+H578*2+IF(AND(G578=7,H578=2,K578="+"),-2),IF(E578="",1,E578)+IF(AND(G578=7,H578=2,K578="+"),2)),"")</f>
        <v/>
      </c>
      <c r="AL578" s="7" t="str" cm="1">
        <f t="array" aca="1" ref="AL578" ca="1">_xlfn.IFS(M578="x","",AK578&lt;&gt;"",AK578,TRUE,_xlfn.TEXTJOIN("",TRUE,Q578:AJ578))</f>
        <v>Gsus4</v>
      </c>
    </row>
    <row r="579" spans="1:38" ht="16.5" customHeight="1" x14ac:dyDescent="0.4">
      <c r="A579" s="6">
        <v>0</v>
      </c>
      <c r="C579" s="7" t="str">
        <f t="shared" ref="C579:C580" ca="1" si="153">OFFSET(調C,A579,N(B579="m"))</f>
        <v>C</v>
      </c>
      <c r="D579" s="7" t="str">
        <f t="shared" si="124"/>
        <v>dur</v>
      </c>
      <c r="F579" s="6">
        <v>6</v>
      </c>
      <c r="L579" s="6">
        <v>4</v>
      </c>
      <c r="P579" s="7" t="str">
        <f t="shared" si="125"/>
        <v>64</v>
      </c>
      <c r="Q579" s="6" t="str" cm="1">
        <f t="array" aca="1" ref="Q579" ca="1">INDEX(INDIRECT(C579&amp;IF(J579="","_dur","_moll")),F579+IF(I579=8,2),IF(E579="",1,E579))</f>
        <v>A</v>
      </c>
      <c r="R579" s="6" t="str">
        <f t="shared" si="139"/>
        <v/>
      </c>
      <c r="S579" s="6" t="str">
        <f t="shared" si="140"/>
        <v/>
      </c>
      <c r="T579" s="6" t="str">
        <f t="shared" si="141"/>
        <v/>
      </c>
      <c r="U579" s="6" t="str">
        <f t="shared" si="142"/>
        <v/>
      </c>
      <c r="V579" s="6" t="str">
        <f t="shared" si="143"/>
        <v/>
      </c>
      <c r="W579" s="6" t="str">
        <f t="shared" si="144"/>
        <v/>
      </c>
      <c r="X579" s="6" t="str">
        <f t="shared" si="145"/>
        <v>sus4</v>
      </c>
      <c r="Y579" s="6" t="str">
        <f t="shared" si="146"/>
        <v/>
      </c>
      <c r="Z579" s="6" t="str" cm="1">
        <f t="array" ref="Z579">_xlfn.IFS(OR(AND(F579=2,G579=7,J579&lt;&gt;""),AND(F579=5,G579=9,H579&gt;=1,I579=8,J579=""),AND(F579=5,G579=9,I579="",J579&lt;&gt;"")),"♭",AND(G579=7,K579="+"),"♯",TRUE,"")</f>
        <v/>
      </c>
      <c r="AA579" s="6" t="str">
        <f t="shared" si="147"/>
        <v/>
      </c>
      <c r="AC579" s="6" t="str">
        <f t="shared" si="148"/>
        <v/>
      </c>
      <c r="AD579" s="6" t="str">
        <f t="shared" si="149"/>
        <v/>
      </c>
      <c r="AE579" s="6" t="str">
        <f t="shared" si="150"/>
        <v/>
      </c>
      <c r="AF579" s="6" t="str" cm="1">
        <f t="array" aca="1" ref="AF579" ca="1">IF(AE579="/",INDEX(INDIRECT(C579&amp;IF(J579="","_dur","_moll")),F579+H579*2+IF(AND(G579=7,H579=2,K579="+"),-2),IF(E579="",1,E579)+IF(AND(G579=7,H579=2,K579="+"),2)),"")</f>
        <v/>
      </c>
      <c r="AL579" s="7" t="str" cm="1">
        <f t="array" aca="1" ref="AL579" ca="1">_xlfn.IFS(M579="x","",AK579&lt;&gt;"",AK579,TRUE,_xlfn.TEXTJOIN("",TRUE,Q579:AJ579))</f>
        <v>Asus4</v>
      </c>
    </row>
    <row r="580" spans="1:38" ht="16.5" customHeight="1" x14ac:dyDescent="0.4">
      <c r="A580" s="6">
        <v>0</v>
      </c>
      <c r="C580" s="7" t="str">
        <f t="shared" ca="1" si="153"/>
        <v>C</v>
      </c>
      <c r="D580" s="7" t="str">
        <f t="shared" ref="D580" si="154">IF(B580="m","moll","dur")</f>
        <v>dur</v>
      </c>
      <c r="F580" s="6">
        <v>7</v>
      </c>
      <c r="L580" s="6">
        <v>4</v>
      </c>
      <c r="M580" s="6" t="s">
        <v>49</v>
      </c>
      <c r="P580" s="7" t="str">
        <f t="shared" si="125"/>
        <v/>
      </c>
      <c r="Q580" s="6" t="str" cm="1">
        <f t="array" aca="1" ref="Q580" ca="1">INDEX(INDIRECT(C580&amp;IF(J580="","_dur","_moll")),F580+IF(I580=8,2),IF(E580="",1,E580))</f>
        <v>B</v>
      </c>
      <c r="R580" s="6" t="str">
        <f t="shared" si="139"/>
        <v/>
      </c>
      <c r="S580" s="6" t="str">
        <f t="shared" si="140"/>
        <v/>
      </c>
      <c r="T580" s="6" t="str">
        <f t="shared" si="141"/>
        <v/>
      </c>
      <c r="U580" s="6" t="str">
        <f t="shared" si="142"/>
        <v/>
      </c>
      <c r="V580" s="6" t="str">
        <f t="shared" si="143"/>
        <v/>
      </c>
      <c r="W580" s="6" t="str">
        <f t="shared" si="144"/>
        <v/>
      </c>
      <c r="X580" s="6" t="str">
        <f t="shared" si="145"/>
        <v>sus4</v>
      </c>
      <c r="Y580" s="6" t="str">
        <f t="shared" si="146"/>
        <v/>
      </c>
      <c r="Z580" s="6" t="str" cm="1">
        <f t="array" ref="Z580">_xlfn.IFS(OR(AND(F580=2,G580=7,J580&lt;&gt;""),AND(F580=5,G580=9,H580&gt;=1,I580=8,J580=""),AND(F580=5,G580=9,I580="",J580&lt;&gt;"")),"♭",AND(G580=7,K580="+"),"♯",TRUE,"")</f>
        <v/>
      </c>
      <c r="AA580" s="6" t="str">
        <f t="shared" si="147"/>
        <v/>
      </c>
      <c r="AC580" s="6" t="str">
        <f t="shared" si="148"/>
        <v/>
      </c>
      <c r="AD580" s="6" t="str">
        <f t="shared" si="149"/>
        <v/>
      </c>
      <c r="AE580" s="6" t="str">
        <f t="shared" si="150"/>
        <v/>
      </c>
      <c r="AF580" s="6" t="str" cm="1">
        <f t="array" aca="1" ref="AF580" ca="1">IF(AE580="/",INDEX(INDIRECT(C580&amp;IF(J580="","_dur","_moll")),F580+H580*2+IF(AND(G580=7,H580=2,K580="+"),-2),IF(E580="",1,E580)+IF(AND(G580=7,H580=2,K580="+"),2)),"")</f>
        <v/>
      </c>
      <c r="AL580" s="7" t="str" cm="1">
        <f t="array" aca="1" ref="AL580" ca="1">_xlfn.IFS(M580="x","",AK580&lt;&gt;"",AK580,TRUE,_xlfn.TEXTJOIN("",TRUE,Q580:AJ580))</f>
        <v/>
      </c>
    </row>
    <row r="581" spans="1:38" ht="16.5" customHeight="1" x14ac:dyDescent="0.4">
      <c r="P581" s="7" t="str">
        <f t="shared" ref="P581:P583" si="155">IF(M581="x","",_xlfn.TEXTJOIN("",TRUE,E581:L581))</f>
        <v/>
      </c>
    </row>
    <row r="582" spans="1:38" ht="16.5" customHeight="1" x14ac:dyDescent="0.4">
      <c r="P582" s="7" t="str">
        <f t="shared" si="155"/>
        <v/>
      </c>
    </row>
    <row r="583" spans="1:38" ht="16.5" customHeight="1" x14ac:dyDescent="0.4">
      <c r="P583" s="7" t="str">
        <f t="shared" si="155"/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698C9-2EE5-4BA4-862D-B4B2859EC25D}">
  <dimension ref="A1:S270"/>
  <sheetViews>
    <sheetView topLeftCell="A106" zoomScale="115" zoomScaleNormal="115" workbookViewId="0">
      <selection activeCell="A106" sqref="A106"/>
    </sheetView>
  </sheetViews>
  <sheetFormatPr defaultColWidth="6.375" defaultRowHeight="18.75" x14ac:dyDescent="0.4"/>
  <cols>
    <col min="2" max="2" width="6.375" style="2"/>
    <col min="3" max="4" width="6.375" style="3"/>
    <col min="5" max="6" width="6.375" style="2"/>
    <col min="7" max="7" width="6.375" style="3"/>
    <col min="10" max="10" width="6.375" style="3"/>
    <col min="13" max="13" width="6.375" style="3"/>
    <col min="14" max="15" width="6.375" style="2"/>
  </cols>
  <sheetData>
    <row r="1" spans="1:19" x14ac:dyDescent="0.4">
      <c r="A1" s="1" t="s">
        <v>87</v>
      </c>
      <c r="B1" s="4" t="s">
        <v>88</v>
      </c>
      <c r="C1" s="5" t="s">
        <v>89</v>
      </c>
      <c r="D1" s="5" t="s">
        <v>90</v>
      </c>
      <c r="E1" s="4" t="s">
        <v>91</v>
      </c>
      <c r="F1" s="4" t="s">
        <v>92</v>
      </c>
      <c r="G1" s="5" t="s">
        <v>93</v>
      </c>
      <c r="I1" s="1" t="s">
        <v>94</v>
      </c>
      <c r="J1" s="5" t="s">
        <v>88</v>
      </c>
      <c r="K1" s="1" t="s">
        <v>89</v>
      </c>
      <c r="L1" s="1" t="s">
        <v>90</v>
      </c>
      <c r="M1" s="5" t="s">
        <v>91</v>
      </c>
      <c r="N1" s="4" t="s">
        <v>92</v>
      </c>
      <c r="O1" s="4" t="s">
        <v>93</v>
      </c>
      <c r="Q1" t="s">
        <v>53</v>
      </c>
      <c r="R1" t="s">
        <v>95</v>
      </c>
      <c r="S1" t="s">
        <v>96</v>
      </c>
    </row>
    <row r="2" spans="1:19" x14ac:dyDescent="0.4">
      <c r="A2" s="1">
        <v>1</v>
      </c>
      <c r="B2" s="2" t="s">
        <v>11</v>
      </c>
      <c r="C2" s="3" t="s">
        <v>12</v>
      </c>
      <c r="D2" s="3" t="s">
        <v>15</v>
      </c>
      <c r="E2" s="2" t="s">
        <v>10</v>
      </c>
      <c r="F2" s="2" t="s">
        <v>9</v>
      </c>
      <c r="G2" s="3" t="s">
        <v>14</v>
      </c>
      <c r="I2" s="1">
        <v>1</v>
      </c>
      <c r="J2" s="3" t="s">
        <v>14</v>
      </c>
      <c r="M2" s="3" t="s">
        <v>12</v>
      </c>
      <c r="N2" s="2" t="s">
        <v>15</v>
      </c>
      <c r="O2" s="2" t="s">
        <v>10</v>
      </c>
      <c r="Q2">
        <v>-10</v>
      </c>
      <c r="S2" t="s">
        <v>68</v>
      </c>
    </row>
    <row r="3" spans="1:19" x14ac:dyDescent="0.4">
      <c r="A3" s="1">
        <v>2</v>
      </c>
      <c r="B3" s="2" t="s">
        <v>12</v>
      </c>
      <c r="C3" s="3" t="s">
        <v>15</v>
      </c>
      <c r="D3" s="3" t="s">
        <v>97</v>
      </c>
      <c r="E3" s="2" t="s">
        <v>9</v>
      </c>
      <c r="F3" s="2" t="s">
        <v>14</v>
      </c>
      <c r="G3" s="3" t="s">
        <v>98</v>
      </c>
      <c r="I3" s="1">
        <v>2</v>
      </c>
      <c r="J3" s="3" t="s">
        <v>98</v>
      </c>
      <c r="M3" s="3" t="s">
        <v>15</v>
      </c>
      <c r="N3" s="2" t="s">
        <v>97</v>
      </c>
      <c r="O3" s="2" t="s">
        <v>9</v>
      </c>
      <c r="Q3">
        <v>-9</v>
      </c>
      <c r="S3" t="s">
        <v>67</v>
      </c>
    </row>
    <row r="4" spans="1:19" x14ac:dyDescent="0.4">
      <c r="A4" s="1">
        <v>3</v>
      </c>
      <c r="B4" s="2" t="s">
        <v>15</v>
      </c>
      <c r="C4" s="3" t="s">
        <v>10</v>
      </c>
      <c r="D4" s="3" t="s">
        <v>9</v>
      </c>
      <c r="E4" s="2" t="s">
        <v>14</v>
      </c>
      <c r="F4" s="2" t="s">
        <v>98</v>
      </c>
      <c r="G4" s="3" t="s">
        <v>11</v>
      </c>
      <c r="I4" s="1">
        <v>3</v>
      </c>
      <c r="J4" s="3" t="s">
        <v>11</v>
      </c>
      <c r="M4" s="3" t="s">
        <v>10</v>
      </c>
      <c r="N4" s="2" t="s">
        <v>99</v>
      </c>
      <c r="O4" s="2" t="s">
        <v>14</v>
      </c>
      <c r="Q4">
        <v>-8</v>
      </c>
      <c r="S4" t="s">
        <v>66</v>
      </c>
    </row>
    <row r="5" spans="1:19" x14ac:dyDescent="0.4">
      <c r="A5" s="1">
        <v>4</v>
      </c>
      <c r="B5" s="2" t="s">
        <v>10</v>
      </c>
      <c r="C5" s="3" t="s">
        <v>9</v>
      </c>
      <c r="D5" s="3" t="s">
        <v>14</v>
      </c>
      <c r="E5" s="2" t="s">
        <v>4</v>
      </c>
      <c r="F5" s="2" t="s">
        <v>11</v>
      </c>
      <c r="G5" s="3" t="s">
        <v>12</v>
      </c>
      <c r="I5" s="1">
        <v>4</v>
      </c>
      <c r="J5" s="3" t="s">
        <v>12</v>
      </c>
      <c r="M5" s="3" t="s">
        <v>9</v>
      </c>
      <c r="N5" s="2" t="s">
        <v>14</v>
      </c>
      <c r="O5" s="2" t="s">
        <v>4</v>
      </c>
      <c r="Q5">
        <v>-7</v>
      </c>
      <c r="R5" t="s">
        <v>69</v>
      </c>
      <c r="S5" t="s">
        <v>65</v>
      </c>
    </row>
    <row r="6" spans="1:19" x14ac:dyDescent="0.4">
      <c r="A6" s="1">
        <v>5</v>
      </c>
      <c r="B6" s="2" t="s">
        <v>9</v>
      </c>
      <c r="C6" s="3" t="s">
        <v>14</v>
      </c>
      <c r="D6" s="3" t="s">
        <v>98</v>
      </c>
      <c r="E6" s="2" t="s">
        <v>11</v>
      </c>
      <c r="F6" s="2" t="s">
        <v>12</v>
      </c>
      <c r="G6" s="3" t="s">
        <v>15</v>
      </c>
      <c r="I6" s="1">
        <v>5</v>
      </c>
      <c r="J6" s="3" t="s">
        <v>15</v>
      </c>
      <c r="M6" s="3" t="s">
        <v>14</v>
      </c>
      <c r="N6" s="2" t="s">
        <v>98</v>
      </c>
      <c r="O6" s="2" t="s">
        <v>11</v>
      </c>
      <c r="Q6">
        <v>-6</v>
      </c>
      <c r="R6" t="s">
        <v>70</v>
      </c>
      <c r="S6" t="s">
        <v>64</v>
      </c>
    </row>
    <row r="7" spans="1:19" x14ac:dyDescent="0.4">
      <c r="A7" s="1">
        <v>6</v>
      </c>
      <c r="B7" s="2" t="s">
        <v>14</v>
      </c>
      <c r="C7" s="3" t="s">
        <v>4</v>
      </c>
      <c r="D7" s="3" t="s">
        <v>11</v>
      </c>
      <c r="E7" s="2" t="s">
        <v>12</v>
      </c>
      <c r="F7" s="2" t="s">
        <v>15</v>
      </c>
      <c r="G7" s="3" t="s">
        <v>10</v>
      </c>
      <c r="I7" s="1">
        <v>6</v>
      </c>
      <c r="J7" s="3" t="s">
        <v>10</v>
      </c>
      <c r="M7" s="3" t="s">
        <v>4</v>
      </c>
      <c r="N7" s="2" t="s">
        <v>100</v>
      </c>
      <c r="O7" s="2" t="s">
        <v>12</v>
      </c>
      <c r="Q7">
        <v>-5</v>
      </c>
      <c r="R7" t="s">
        <v>71</v>
      </c>
      <c r="S7" t="s">
        <v>63</v>
      </c>
    </row>
    <row r="8" spans="1:19" x14ac:dyDescent="0.4">
      <c r="A8" s="1">
        <v>7</v>
      </c>
      <c r="B8" s="2" t="s">
        <v>98</v>
      </c>
      <c r="C8" s="3" t="s">
        <v>100</v>
      </c>
      <c r="D8" s="3" t="s">
        <v>101</v>
      </c>
      <c r="E8" s="2" t="s">
        <v>15</v>
      </c>
      <c r="F8" s="2" t="s">
        <v>97</v>
      </c>
      <c r="G8" s="3" t="s">
        <v>99</v>
      </c>
      <c r="I8" s="1">
        <v>7</v>
      </c>
      <c r="J8" s="3" t="s">
        <v>99</v>
      </c>
      <c r="M8" s="3" t="s">
        <v>100</v>
      </c>
      <c r="N8" s="2" t="s">
        <v>101</v>
      </c>
      <c r="O8" s="2" t="s">
        <v>15</v>
      </c>
      <c r="Q8">
        <v>-4</v>
      </c>
      <c r="R8" t="s">
        <v>72</v>
      </c>
      <c r="S8" t="s">
        <v>62</v>
      </c>
    </row>
    <row r="9" spans="1:19" x14ac:dyDescent="0.4">
      <c r="A9" s="1">
        <v>8</v>
      </c>
      <c r="B9" s="2" t="s">
        <v>11</v>
      </c>
      <c r="C9" s="3" t="s">
        <v>12</v>
      </c>
      <c r="D9" s="3" t="s">
        <v>15</v>
      </c>
      <c r="E9" s="2" t="s">
        <v>10</v>
      </c>
      <c r="F9" s="2" t="s">
        <v>9</v>
      </c>
      <c r="G9" s="3" t="s">
        <v>14</v>
      </c>
      <c r="I9" s="1">
        <v>8</v>
      </c>
      <c r="J9" s="3" t="s">
        <v>14</v>
      </c>
      <c r="M9" s="3" t="s">
        <v>12</v>
      </c>
      <c r="N9" s="2" t="s">
        <v>15</v>
      </c>
      <c r="O9" s="2" t="s">
        <v>10</v>
      </c>
      <c r="Q9">
        <v>-3</v>
      </c>
      <c r="R9" t="s">
        <v>73</v>
      </c>
      <c r="S9" t="s">
        <v>61</v>
      </c>
    </row>
    <row r="10" spans="1:19" x14ac:dyDescent="0.4">
      <c r="A10" s="1">
        <v>9</v>
      </c>
      <c r="B10" s="2" t="s">
        <v>12</v>
      </c>
      <c r="C10" s="3" t="s">
        <v>15</v>
      </c>
      <c r="D10" s="3" t="s">
        <v>97</v>
      </c>
      <c r="E10" s="2" t="s">
        <v>9</v>
      </c>
      <c r="F10" s="2" t="s">
        <v>14</v>
      </c>
      <c r="G10" s="3" t="s">
        <v>98</v>
      </c>
      <c r="I10" s="1">
        <v>9</v>
      </c>
      <c r="J10" s="3" t="s">
        <v>98</v>
      </c>
      <c r="M10" s="3" t="s">
        <v>15</v>
      </c>
      <c r="N10" s="2" t="s">
        <v>97</v>
      </c>
      <c r="O10" s="2" t="s">
        <v>9</v>
      </c>
      <c r="Q10">
        <v>-2</v>
      </c>
      <c r="R10" t="s">
        <v>4</v>
      </c>
      <c r="S10" t="s">
        <v>60</v>
      </c>
    </row>
    <row r="11" spans="1:19" x14ac:dyDescent="0.4">
      <c r="A11" s="1">
        <v>10</v>
      </c>
      <c r="B11" s="2" t="s">
        <v>15</v>
      </c>
      <c r="C11" s="3" t="s">
        <v>10</v>
      </c>
      <c r="D11" s="3" t="s">
        <v>9</v>
      </c>
      <c r="E11" s="2" t="s">
        <v>14</v>
      </c>
      <c r="F11" s="2" t="s">
        <v>98</v>
      </c>
      <c r="G11" s="3" t="s">
        <v>11</v>
      </c>
      <c r="I11" s="1">
        <v>10</v>
      </c>
      <c r="J11" s="3" t="s">
        <v>11</v>
      </c>
      <c r="M11" s="3" t="s">
        <v>10</v>
      </c>
      <c r="N11" s="2" t="s">
        <v>99</v>
      </c>
      <c r="O11" s="2" t="s">
        <v>14</v>
      </c>
      <c r="Q11">
        <v>-1</v>
      </c>
      <c r="R11" t="s">
        <v>5</v>
      </c>
      <c r="S11" t="s">
        <v>59</v>
      </c>
    </row>
    <row r="12" spans="1:19" x14ac:dyDescent="0.4">
      <c r="A12" s="1">
        <v>11</v>
      </c>
      <c r="B12" s="2" t="s">
        <v>10</v>
      </c>
      <c r="C12" s="3" t="s">
        <v>9</v>
      </c>
      <c r="D12" s="3" t="s">
        <v>14</v>
      </c>
      <c r="E12" s="2" t="s">
        <v>4</v>
      </c>
      <c r="F12" s="2" t="s">
        <v>11</v>
      </c>
      <c r="G12" s="3" t="s">
        <v>12</v>
      </c>
      <c r="I12" s="1">
        <v>11</v>
      </c>
      <c r="J12" s="3" t="s">
        <v>12</v>
      </c>
      <c r="M12" s="3" t="s">
        <v>9</v>
      </c>
      <c r="N12" s="2" t="s">
        <v>14</v>
      </c>
      <c r="O12" s="2" t="s">
        <v>4</v>
      </c>
      <c r="Q12">
        <v>0</v>
      </c>
      <c r="R12" t="s">
        <v>6</v>
      </c>
      <c r="S12" t="s">
        <v>58</v>
      </c>
    </row>
    <row r="13" spans="1:19" x14ac:dyDescent="0.4">
      <c r="A13" s="1">
        <v>12</v>
      </c>
      <c r="B13" s="2" t="s">
        <v>9</v>
      </c>
      <c r="C13" s="3" t="s">
        <v>14</v>
      </c>
      <c r="D13" s="3" t="s">
        <v>98</v>
      </c>
      <c r="E13" s="2" t="s">
        <v>11</v>
      </c>
      <c r="F13" s="2" t="s">
        <v>12</v>
      </c>
      <c r="G13" s="3" t="s">
        <v>15</v>
      </c>
      <c r="I13" s="1">
        <v>12</v>
      </c>
      <c r="J13" s="3" t="s">
        <v>15</v>
      </c>
      <c r="M13" s="3" t="s">
        <v>14</v>
      </c>
      <c r="N13" s="2" t="s">
        <v>98</v>
      </c>
      <c r="O13" s="2" t="s">
        <v>11</v>
      </c>
      <c r="Q13">
        <v>1</v>
      </c>
      <c r="R13" t="s">
        <v>2</v>
      </c>
      <c r="S13" t="s">
        <v>57</v>
      </c>
    </row>
    <row r="14" spans="1:19" x14ac:dyDescent="0.4">
      <c r="A14" s="1">
        <v>13</v>
      </c>
      <c r="B14" s="2" t="s">
        <v>14</v>
      </c>
      <c r="C14" s="3" t="s">
        <v>4</v>
      </c>
      <c r="D14" s="3" t="s">
        <v>11</v>
      </c>
      <c r="E14" s="2" t="s">
        <v>12</v>
      </c>
      <c r="F14" s="2" t="s">
        <v>15</v>
      </c>
      <c r="G14" s="3" t="s">
        <v>10</v>
      </c>
      <c r="I14" s="1">
        <v>13</v>
      </c>
      <c r="J14" s="3" t="s">
        <v>10</v>
      </c>
      <c r="M14" s="3" t="s">
        <v>4</v>
      </c>
      <c r="N14" s="2" t="s">
        <v>100</v>
      </c>
      <c r="O14" s="2" t="s">
        <v>12</v>
      </c>
      <c r="Q14">
        <v>2</v>
      </c>
      <c r="R14" t="s">
        <v>3</v>
      </c>
      <c r="S14" t="s">
        <v>56</v>
      </c>
    </row>
    <row r="15" spans="1:19" x14ac:dyDescent="0.4">
      <c r="A15" s="1">
        <v>14</v>
      </c>
      <c r="B15" s="2" t="s">
        <v>98</v>
      </c>
      <c r="C15" s="3" t="s">
        <v>100</v>
      </c>
      <c r="D15" s="3" t="s">
        <v>101</v>
      </c>
      <c r="E15" s="2" t="s">
        <v>15</v>
      </c>
      <c r="F15" s="2" t="s">
        <v>97</v>
      </c>
      <c r="G15" s="3" t="s">
        <v>99</v>
      </c>
      <c r="I15" s="1">
        <v>14</v>
      </c>
      <c r="J15" s="3" t="s">
        <v>99</v>
      </c>
      <c r="M15" s="3" t="s">
        <v>100</v>
      </c>
      <c r="N15" s="2" t="s">
        <v>101</v>
      </c>
      <c r="O15" s="2" t="s">
        <v>15</v>
      </c>
      <c r="Q15">
        <v>3</v>
      </c>
      <c r="R15" t="s">
        <v>7</v>
      </c>
      <c r="S15" t="s">
        <v>55</v>
      </c>
    </row>
    <row r="16" spans="1:19" x14ac:dyDescent="0.4">
      <c r="A16" s="1" t="s">
        <v>102</v>
      </c>
      <c r="B16" s="4" t="s">
        <v>88</v>
      </c>
      <c r="C16" s="5" t="s">
        <v>89</v>
      </c>
      <c r="D16" s="5" t="s">
        <v>90</v>
      </c>
      <c r="E16" s="4" t="s">
        <v>91</v>
      </c>
      <c r="F16" s="4" t="s">
        <v>92</v>
      </c>
      <c r="G16" s="5" t="s">
        <v>93</v>
      </c>
      <c r="I16" s="1" t="s">
        <v>103</v>
      </c>
      <c r="J16" s="5" t="s">
        <v>88</v>
      </c>
      <c r="K16" s="1" t="s">
        <v>89</v>
      </c>
      <c r="L16" s="1" t="s">
        <v>90</v>
      </c>
      <c r="M16" s="5" t="s">
        <v>91</v>
      </c>
      <c r="N16" s="4" t="s">
        <v>92</v>
      </c>
      <c r="O16" s="4" t="s">
        <v>93</v>
      </c>
      <c r="Q16">
        <v>4</v>
      </c>
      <c r="R16" t="s">
        <v>8</v>
      </c>
      <c r="S16" t="s">
        <v>54</v>
      </c>
    </row>
    <row r="17" spans="1:19" x14ac:dyDescent="0.4">
      <c r="A17" s="1">
        <v>1</v>
      </c>
      <c r="B17" s="2" t="s">
        <v>10</v>
      </c>
      <c r="C17" s="3" t="s">
        <v>9</v>
      </c>
      <c r="D17" s="3" t="s">
        <v>14</v>
      </c>
      <c r="E17" s="2" t="s">
        <v>4</v>
      </c>
      <c r="F17" s="2" t="s">
        <v>11</v>
      </c>
      <c r="G17" s="3" t="s">
        <v>12</v>
      </c>
      <c r="I17" s="1">
        <v>1</v>
      </c>
      <c r="J17" s="3" t="s">
        <v>12</v>
      </c>
      <c r="M17" s="3" t="s">
        <v>9</v>
      </c>
      <c r="N17" s="2" t="s">
        <v>14</v>
      </c>
      <c r="O17" s="2" t="s">
        <v>4</v>
      </c>
      <c r="Q17">
        <v>5</v>
      </c>
      <c r="R17" t="s">
        <v>74</v>
      </c>
      <c r="S17" t="s">
        <v>75</v>
      </c>
    </row>
    <row r="18" spans="1:19" x14ac:dyDescent="0.4">
      <c r="A18" s="1">
        <v>2</v>
      </c>
      <c r="B18" s="2" t="s">
        <v>9</v>
      </c>
      <c r="C18" s="3" t="s">
        <v>14</v>
      </c>
      <c r="D18" s="3" t="s">
        <v>98</v>
      </c>
      <c r="E18" s="2" t="s">
        <v>11</v>
      </c>
      <c r="F18" s="2" t="s">
        <v>12</v>
      </c>
      <c r="G18" s="3" t="s">
        <v>15</v>
      </c>
      <c r="I18" s="1">
        <v>2</v>
      </c>
      <c r="J18" s="3" t="s">
        <v>15</v>
      </c>
      <c r="M18" s="3" t="s">
        <v>14</v>
      </c>
      <c r="N18" s="2" t="s">
        <v>98</v>
      </c>
      <c r="O18" s="2" t="s">
        <v>11</v>
      </c>
      <c r="Q18">
        <v>6</v>
      </c>
      <c r="R18" t="s">
        <v>76</v>
      </c>
      <c r="S18" t="s">
        <v>77</v>
      </c>
    </row>
    <row r="19" spans="1:19" x14ac:dyDescent="0.4">
      <c r="A19" s="1">
        <v>3</v>
      </c>
      <c r="B19" s="2" t="s">
        <v>14</v>
      </c>
      <c r="C19" s="3" t="s">
        <v>4</v>
      </c>
      <c r="D19" s="3" t="s">
        <v>11</v>
      </c>
      <c r="E19" s="2" t="s">
        <v>12</v>
      </c>
      <c r="F19" s="2" t="s">
        <v>15</v>
      </c>
      <c r="G19" s="3" t="s">
        <v>10</v>
      </c>
      <c r="I19" s="1">
        <v>3</v>
      </c>
      <c r="J19" s="3" t="s">
        <v>10</v>
      </c>
      <c r="M19" s="3" t="s">
        <v>4</v>
      </c>
      <c r="N19" s="2" t="s">
        <v>100</v>
      </c>
      <c r="O19" s="2" t="s">
        <v>12</v>
      </c>
      <c r="Q19">
        <v>7</v>
      </c>
      <c r="R19" t="s">
        <v>78</v>
      </c>
      <c r="S19" t="s">
        <v>79</v>
      </c>
    </row>
    <row r="20" spans="1:19" x14ac:dyDescent="0.4">
      <c r="A20" s="1">
        <v>4</v>
      </c>
      <c r="B20" s="2" t="s">
        <v>4</v>
      </c>
      <c r="C20" s="3" t="s">
        <v>11</v>
      </c>
      <c r="D20" s="3" t="s">
        <v>12</v>
      </c>
      <c r="E20" s="2" t="s">
        <v>8</v>
      </c>
      <c r="F20" s="2" t="s">
        <v>10</v>
      </c>
      <c r="G20" s="3" t="s">
        <v>9</v>
      </c>
      <c r="I20" s="1">
        <v>4</v>
      </c>
      <c r="J20" s="3" t="s">
        <v>9</v>
      </c>
      <c r="M20" s="3" t="s">
        <v>11</v>
      </c>
      <c r="N20" s="2" t="s">
        <v>12</v>
      </c>
      <c r="O20" s="2" t="s">
        <v>8</v>
      </c>
    </row>
    <row r="21" spans="1:19" x14ac:dyDescent="0.4">
      <c r="A21" s="1">
        <v>5</v>
      </c>
      <c r="B21" s="2" t="s">
        <v>11</v>
      </c>
      <c r="C21" s="3" t="s">
        <v>12</v>
      </c>
      <c r="D21" s="3" t="s">
        <v>15</v>
      </c>
      <c r="E21" s="2" t="s">
        <v>10</v>
      </c>
      <c r="F21" s="2" t="s">
        <v>9</v>
      </c>
      <c r="G21" s="3" t="s">
        <v>14</v>
      </c>
      <c r="I21" s="1">
        <v>5</v>
      </c>
      <c r="J21" s="3" t="s">
        <v>14</v>
      </c>
      <c r="M21" s="3" t="s">
        <v>12</v>
      </c>
      <c r="N21" s="2" t="s">
        <v>15</v>
      </c>
      <c r="O21" s="2" t="s">
        <v>10</v>
      </c>
    </row>
    <row r="22" spans="1:19" x14ac:dyDescent="0.4">
      <c r="A22" s="1">
        <v>6</v>
      </c>
      <c r="B22" s="2" t="s">
        <v>12</v>
      </c>
      <c r="C22" s="3" t="s">
        <v>8</v>
      </c>
      <c r="D22" s="3" t="s">
        <v>10</v>
      </c>
      <c r="E22" s="2" t="s">
        <v>9</v>
      </c>
      <c r="F22" s="2" t="s">
        <v>14</v>
      </c>
      <c r="G22" s="3" t="s">
        <v>4</v>
      </c>
      <c r="I22" s="1">
        <v>6</v>
      </c>
      <c r="J22" s="3" t="s">
        <v>4</v>
      </c>
      <c r="M22" s="3" t="s">
        <v>8</v>
      </c>
      <c r="N22" s="2" t="s">
        <v>97</v>
      </c>
      <c r="O22" s="2" t="s">
        <v>9</v>
      </c>
    </row>
    <row r="23" spans="1:19" x14ac:dyDescent="0.4">
      <c r="A23" s="1">
        <v>7</v>
      </c>
      <c r="B23" s="2" t="s">
        <v>15</v>
      </c>
      <c r="C23" s="3" t="s">
        <v>97</v>
      </c>
      <c r="D23" s="3" t="s">
        <v>99</v>
      </c>
      <c r="E23" s="2" t="s">
        <v>14</v>
      </c>
      <c r="F23" s="2" t="s">
        <v>98</v>
      </c>
      <c r="G23" s="3" t="s">
        <v>100</v>
      </c>
      <c r="I23" s="1">
        <v>7</v>
      </c>
      <c r="J23" s="3" t="s">
        <v>100</v>
      </c>
      <c r="M23" s="3" t="s">
        <v>97</v>
      </c>
      <c r="N23" s="2" t="s">
        <v>99</v>
      </c>
      <c r="O23" s="2" t="s">
        <v>14</v>
      </c>
    </row>
    <row r="24" spans="1:19" x14ac:dyDescent="0.4">
      <c r="A24" s="1">
        <v>8</v>
      </c>
      <c r="B24" s="2" t="s">
        <v>10</v>
      </c>
      <c r="C24" s="3" t="s">
        <v>9</v>
      </c>
      <c r="D24" s="3" t="s">
        <v>14</v>
      </c>
      <c r="E24" s="2" t="s">
        <v>4</v>
      </c>
      <c r="F24" s="2" t="s">
        <v>11</v>
      </c>
      <c r="G24" s="3" t="s">
        <v>12</v>
      </c>
      <c r="I24" s="1">
        <v>8</v>
      </c>
      <c r="J24" s="3" t="s">
        <v>12</v>
      </c>
      <c r="M24" s="3" t="s">
        <v>9</v>
      </c>
      <c r="N24" s="2" t="s">
        <v>14</v>
      </c>
      <c r="O24" s="2" t="s">
        <v>4</v>
      </c>
    </row>
    <row r="25" spans="1:19" x14ac:dyDescent="0.4">
      <c r="A25" s="1">
        <v>9</v>
      </c>
      <c r="B25" s="2" t="s">
        <v>9</v>
      </c>
      <c r="C25" s="3" t="s">
        <v>14</v>
      </c>
      <c r="D25" s="3" t="s">
        <v>98</v>
      </c>
      <c r="E25" s="2" t="s">
        <v>11</v>
      </c>
      <c r="F25" s="2" t="s">
        <v>12</v>
      </c>
      <c r="G25" s="3" t="s">
        <v>15</v>
      </c>
      <c r="I25" s="1">
        <v>9</v>
      </c>
      <c r="J25" s="3" t="s">
        <v>15</v>
      </c>
      <c r="M25" s="3" t="s">
        <v>14</v>
      </c>
      <c r="N25" s="2" t="s">
        <v>98</v>
      </c>
      <c r="O25" s="2" t="s">
        <v>11</v>
      </c>
    </row>
    <row r="26" spans="1:19" x14ac:dyDescent="0.4">
      <c r="A26" s="1">
        <v>10</v>
      </c>
      <c r="B26" s="2" t="s">
        <v>14</v>
      </c>
      <c r="C26" s="3" t="s">
        <v>4</v>
      </c>
      <c r="D26" s="3" t="s">
        <v>11</v>
      </c>
      <c r="E26" s="2" t="s">
        <v>12</v>
      </c>
      <c r="F26" s="2" t="s">
        <v>15</v>
      </c>
      <c r="G26" s="3" t="s">
        <v>10</v>
      </c>
      <c r="I26" s="1">
        <v>10</v>
      </c>
      <c r="J26" s="3" t="s">
        <v>10</v>
      </c>
      <c r="M26" s="3" t="s">
        <v>4</v>
      </c>
      <c r="N26" s="2" t="s">
        <v>100</v>
      </c>
      <c r="O26" s="2" t="s">
        <v>12</v>
      </c>
    </row>
    <row r="27" spans="1:19" x14ac:dyDescent="0.4">
      <c r="A27" s="1">
        <v>11</v>
      </c>
      <c r="B27" s="2" t="s">
        <v>4</v>
      </c>
      <c r="C27" s="3" t="s">
        <v>11</v>
      </c>
      <c r="D27" s="3" t="s">
        <v>12</v>
      </c>
      <c r="E27" s="2" t="s">
        <v>8</v>
      </c>
      <c r="F27" s="2" t="s">
        <v>10</v>
      </c>
      <c r="G27" s="3" t="s">
        <v>9</v>
      </c>
      <c r="I27" s="1">
        <v>11</v>
      </c>
      <c r="J27" s="3" t="s">
        <v>9</v>
      </c>
      <c r="M27" s="3" t="s">
        <v>11</v>
      </c>
      <c r="N27" s="2" t="s">
        <v>12</v>
      </c>
      <c r="O27" s="2" t="s">
        <v>8</v>
      </c>
    </row>
    <row r="28" spans="1:19" x14ac:dyDescent="0.4">
      <c r="A28" s="1">
        <v>12</v>
      </c>
      <c r="B28" s="2" t="s">
        <v>11</v>
      </c>
      <c r="C28" s="3" t="s">
        <v>12</v>
      </c>
      <c r="D28" s="3" t="s">
        <v>15</v>
      </c>
      <c r="E28" s="2" t="s">
        <v>10</v>
      </c>
      <c r="F28" s="2" t="s">
        <v>9</v>
      </c>
      <c r="G28" s="3" t="s">
        <v>14</v>
      </c>
      <c r="I28" s="1">
        <v>12</v>
      </c>
      <c r="J28" s="3" t="s">
        <v>14</v>
      </c>
      <c r="M28" s="3" t="s">
        <v>12</v>
      </c>
      <c r="N28" s="2" t="s">
        <v>15</v>
      </c>
      <c r="O28" s="2" t="s">
        <v>10</v>
      </c>
    </row>
    <row r="29" spans="1:19" x14ac:dyDescent="0.4">
      <c r="A29" s="1">
        <v>13</v>
      </c>
      <c r="B29" s="2" t="s">
        <v>12</v>
      </c>
      <c r="C29" s="3" t="s">
        <v>8</v>
      </c>
      <c r="D29" s="3" t="s">
        <v>10</v>
      </c>
      <c r="E29" s="2" t="s">
        <v>9</v>
      </c>
      <c r="F29" s="2" t="s">
        <v>14</v>
      </c>
      <c r="G29" s="3" t="s">
        <v>4</v>
      </c>
      <c r="I29" s="1">
        <v>13</v>
      </c>
      <c r="J29" s="3" t="s">
        <v>4</v>
      </c>
      <c r="M29" s="3" t="s">
        <v>8</v>
      </c>
      <c r="N29" s="2" t="s">
        <v>97</v>
      </c>
      <c r="O29" s="2" t="s">
        <v>9</v>
      </c>
    </row>
    <row r="30" spans="1:19" x14ac:dyDescent="0.4">
      <c r="A30" s="1">
        <v>14</v>
      </c>
      <c r="B30" s="2" t="s">
        <v>15</v>
      </c>
      <c r="C30" s="3" t="s">
        <v>97</v>
      </c>
      <c r="D30" s="3" t="s">
        <v>99</v>
      </c>
      <c r="E30" s="2" t="s">
        <v>14</v>
      </c>
      <c r="F30" s="2" t="s">
        <v>98</v>
      </c>
      <c r="G30" s="3" t="s">
        <v>100</v>
      </c>
      <c r="I30" s="1">
        <v>14</v>
      </c>
      <c r="J30" s="3" t="s">
        <v>100</v>
      </c>
      <c r="M30" s="3" t="s">
        <v>97</v>
      </c>
      <c r="N30" s="2" t="s">
        <v>99</v>
      </c>
      <c r="O30" s="2" t="s">
        <v>14</v>
      </c>
    </row>
    <row r="31" spans="1:19" x14ac:dyDescent="0.4">
      <c r="A31" s="1" t="s">
        <v>104</v>
      </c>
      <c r="B31" s="4" t="s">
        <v>88</v>
      </c>
      <c r="C31" s="5" t="s">
        <v>89</v>
      </c>
      <c r="D31" s="5" t="s">
        <v>90</v>
      </c>
      <c r="E31" s="4" t="s">
        <v>91</v>
      </c>
      <c r="F31" s="4" t="s">
        <v>92</v>
      </c>
      <c r="G31" s="5" t="s">
        <v>93</v>
      </c>
      <c r="I31" s="1" t="s">
        <v>105</v>
      </c>
      <c r="J31" s="5" t="s">
        <v>88</v>
      </c>
      <c r="K31" s="1" t="s">
        <v>89</v>
      </c>
      <c r="L31" s="1" t="s">
        <v>90</v>
      </c>
      <c r="M31" s="5" t="s">
        <v>91</v>
      </c>
      <c r="N31" s="4" t="s">
        <v>92</v>
      </c>
      <c r="O31" s="4" t="s">
        <v>93</v>
      </c>
    </row>
    <row r="32" spans="1:19" x14ac:dyDescent="0.4">
      <c r="A32" s="1">
        <v>1</v>
      </c>
      <c r="B32" s="2" t="s">
        <v>4</v>
      </c>
      <c r="C32" s="3" t="s">
        <v>11</v>
      </c>
      <c r="D32" s="3" t="s">
        <v>12</v>
      </c>
      <c r="E32" s="2" t="s">
        <v>8</v>
      </c>
      <c r="F32" s="2" t="s">
        <v>10</v>
      </c>
      <c r="G32" s="3" t="s">
        <v>9</v>
      </c>
      <c r="I32" s="1">
        <v>1</v>
      </c>
      <c r="J32" s="3" t="s">
        <v>9</v>
      </c>
      <c r="M32" s="3" t="s">
        <v>11</v>
      </c>
      <c r="N32" s="2" t="s">
        <v>12</v>
      </c>
      <c r="O32" s="2" t="s">
        <v>8</v>
      </c>
    </row>
    <row r="33" spans="1:15" x14ac:dyDescent="0.4">
      <c r="A33" s="1">
        <v>2</v>
      </c>
      <c r="B33" s="2" t="s">
        <v>11</v>
      </c>
      <c r="C33" s="3" t="s">
        <v>12</v>
      </c>
      <c r="D33" s="3" t="s">
        <v>15</v>
      </c>
      <c r="E33" s="2" t="s">
        <v>10</v>
      </c>
      <c r="F33" s="2" t="s">
        <v>9</v>
      </c>
      <c r="G33" s="3" t="s">
        <v>14</v>
      </c>
      <c r="I33" s="1">
        <v>2</v>
      </c>
      <c r="J33" s="3" t="s">
        <v>14</v>
      </c>
      <c r="M33" s="3" t="s">
        <v>12</v>
      </c>
      <c r="N33" s="2" t="s">
        <v>15</v>
      </c>
      <c r="O33" s="2" t="s">
        <v>10</v>
      </c>
    </row>
    <row r="34" spans="1:15" x14ac:dyDescent="0.4">
      <c r="A34" s="1">
        <v>3</v>
      </c>
      <c r="B34" s="2" t="s">
        <v>12</v>
      </c>
      <c r="C34" s="3" t="s">
        <v>8</v>
      </c>
      <c r="D34" s="3" t="s">
        <v>10</v>
      </c>
      <c r="E34" s="2" t="s">
        <v>9</v>
      </c>
      <c r="F34" s="2" t="s">
        <v>14</v>
      </c>
      <c r="G34" s="3" t="s">
        <v>4</v>
      </c>
      <c r="I34" s="1">
        <v>3</v>
      </c>
      <c r="J34" s="3" t="s">
        <v>4</v>
      </c>
      <c r="M34" s="3" t="s">
        <v>8</v>
      </c>
      <c r="N34" s="2" t="s">
        <v>97</v>
      </c>
      <c r="O34" s="2" t="s">
        <v>9</v>
      </c>
    </row>
    <row r="35" spans="1:15" x14ac:dyDescent="0.4">
      <c r="A35" s="1">
        <v>4</v>
      </c>
      <c r="B35" s="2" t="s">
        <v>8</v>
      </c>
      <c r="C35" s="3" t="s">
        <v>10</v>
      </c>
      <c r="D35" s="3" t="s">
        <v>9</v>
      </c>
      <c r="E35" s="2" t="s">
        <v>7</v>
      </c>
      <c r="F35" s="2" t="s">
        <v>4</v>
      </c>
      <c r="G35" s="3" t="s">
        <v>11</v>
      </c>
      <c r="I35" s="1">
        <v>4</v>
      </c>
      <c r="J35" s="3" t="s">
        <v>11</v>
      </c>
      <c r="M35" s="3" t="s">
        <v>10</v>
      </c>
      <c r="N35" s="2" t="s">
        <v>9</v>
      </c>
      <c r="O35" s="2" t="s">
        <v>7</v>
      </c>
    </row>
    <row r="36" spans="1:15" x14ac:dyDescent="0.4">
      <c r="A36" s="1">
        <v>5</v>
      </c>
      <c r="B36" s="2" t="s">
        <v>10</v>
      </c>
      <c r="C36" s="3" t="s">
        <v>9</v>
      </c>
      <c r="D36" s="3" t="s">
        <v>14</v>
      </c>
      <c r="E36" s="2" t="s">
        <v>4</v>
      </c>
      <c r="F36" s="2" t="s">
        <v>11</v>
      </c>
      <c r="G36" s="3" t="s">
        <v>12</v>
      </c>
      <c r="I36" s="1">
        <v>5</v>
      </c>
      <c r="J36" s="3" t="s">
        <v>12</v>
      </c>
      <c r="M36" s="3" t="s">
        <v>9</v>
      </c>
      <c r="N36" s="2" t="s">
        <v>14</v>
      </c>
      <c r="O36" s="2" t="s">
        <v>4</v>
      </c>
    </row>
    <row r="37" spans="1:15" x14ac:dyDescent="0.4">
      <c r="A37" s="1">
        <v>6</v>
      </c>
      <c r="B37" s="2" t="s">
        <v>9</v>
      </c>
      <c r="C37" s="3" t="s">
        <v>7</v>
      </c>
      <c r="D37" s="3" t="s">
        <v>4</v>
      </c>
      <c r="E37" s="2" t="s">
        <v>11</v>
      </c>
      <c r="F37" s="2" t="s">
        <v>12</v>
      </c>
      <c r="G37" s="3" t="s">
        <v>8</v>
      </c>
      <c r="I37" s="1">
        <v>6</v>
      </c>
      <c r="J37" s="3" t="s">
        <v>8</v>
      </c>
      <c r="M37" s="3" t="s">
        <v>7</v>
      </c>
      <c r="N37" s="2" t="s">
        <v>98</v>
      </c>
      <c r="O37" s="2" t="s">
        <v>11</v>
      </c>
    </row>
    <row r="38" spans="1:15" x14ac:dyDescent="0.4">
      <c r="A38" s="1">
        <v>7</v>
      </c>
      <c r="B38" s="2" t="s">
        <v>14</v>
      </c>
      <c r="C38" s="3" t="s">
        <v>98</v>
      </c>
      <c r="D38" s="3" t="s">
        <v>100</v>
      </c>
      <c r="E38" s="2" t="s">
        <v>12</v>
      </c>
      <c r="F38" s="2" t="s">
        <v>15</v>
      </c>
      <c r="G38" s="3" t="s">
        <v>97</v>
      </c>
      <c r="I38" s="1">
        <v>7</v>
      </c>
      <c r="J38" s="3" t="s">
        <v>97</v>
      </c>
      <c r="M38" s="3" t="s">
        <v>98</v>
      </c>
      <c r="N38" s="2" t="s">
        <v>100</v>
      </c>
      <c r="O38" s="2" t="s">
        <v>12</v>
      </c>
    </row>
    <row r="39" spans="1:15" x14ac:dyDescent="0.4">
      <c r="A39" s="1">
        <v>8</v>
      </c>
      <c r="B39" s="2" t="s">
        <v>4</v>
      </c>
      <c r="C39" s="3" t="s">
        <v>11</v>
      </c>
      <c r="D39" s="3" t="s">
        <v>12</v>
      </c>
      <c r="E39" s="2" t="s">
        <v>8</v>
      </c>
      <c r="F39" s="2" t="s">
        <v>10</v>
      </c>
      <c r="G39" s="3" t="s">
        <v>9</v>
      </c>
      <c r="I39" s="1">
        <v>8</v>
      </c>
      <c r="J39" s="3" t="s">
        <v>9</v>
      </c>
      <c r="M39" s="3" t="s">
        <v>11</v>
      </c>
      <c r="N39" s="2" t="s">
        <v>12</v>
      </c>
      <c r="O39" s="2" t="s">
        <v>8</v>
      </c>
    </row>
    <row r="40" spans="1:15" x14ac:dyDescent="0.4">
      <c r="A40" s="1">
        <v>9</v>
      </c>
      <c r="B40" s="2" t="s">
        <v>11</v>
      </c>
      <c r="C40" s="3" t="s">
        <v>12</v>
      </c>
      <c r="D40" s="3" t="s">
        <v>15</v>
      </c>
      <c r="E40" s="2" t="s">
        <v>10</v>
      </c>
      <c r="F40" s="2" t="s">
        <v>9</v>
      </c>
      <c r="G40" s="3" t="s">
        <v>14</v>
      </c>
      <c r="I40" s="1">
        <v>9</v>
      </c>
      <c r="J40" s="3" t="s">
        <v>14</v>
      </c>
      <c r="M40" s="3" t="s">
        <v>12</v>
      </c>
      <c r="N40" s="2" t="s">
        <v>15</v>
      </c>
      <c r="O40" s="2" t="s">
        <v>10</v>
      </c>
    </row>
    <row r="41" spans="1:15" x14ac:dyDescent="0.4">
      <c r="A41" s="1">
        <v>10</v>
      </c>
      <c r="B41" s="2" t="s">
        <v>12</v>
      </c>
      <c r="C41" s="3" t="s">
        <v>8</v>
      </c>
      <c r="D41" s="3" t="s">
        <v>10</v>
      </c>
      <c r="E41" s="2" t="s">
        <v>9</v>
      </c>
      <c r="F41" s="2" t="s">
        <v>14</v>
      </c>
      <c r="G41" s="3" t="s">
        <v>4</v>
      </c>
      <c r="I41" s="1">
        <v>10</v>
      </c>
      <c r="J41" s="3" t="s">
        <v>4</v>
      </c>
      <c r="M41" s="3" t="s">
        <v>8</v>
      </c>
      <c r="N41" s="2" t="s">
        <v>97</v>
      </c>
      <c r="O41" s="2" t="s">
        <v>9</v>
      </c>
    </row>
    <row r="42" spans="1:15" x14ac:dyDescent="0.4">
      <c r="A42" s="1">
        <v>11</v>
      </c>
      <c r="B42" s="2" t="s">
        <v>8</v>
      </c>
      <c r="C42" s="3" t="s">
        <v>10</v>
      </c>
      <c r="D42" s="3" t="s">
        <v>9</v>
      </c>
      <c r="E42" s="2" t="s">
        <v>7</v>
      </c>
      <c r="F42" s="2" t="s">
        <v>4</v>
      </c>
      <c r="G42" s="3" t="s">
        <v>11</v>
      </c>
      <c r="I42" s="1">
        <v>11</v>
      </c>
      <c r="J42" s="3" t="s">
        <v>11</v>
      </c>
      <c r="M42" s="3" t="s">
        <v>10</v>
      </c>
      <c r="N42" s="2" t="s">
        <v>9</v>
      </c>
      <c r="O42" s="2" t="s">
        <v>7</v>
      </c>
    </row>
    <row r="43" spans="1:15" x14ac:dyDescent="0.4">
      <c r="A43" s="1">
        <v>12</v>
      </c>
      <c r="B43" s="2" t="s">
        <v>10</v>
      </c>
      <c r="C43" s="3" t="s">
        <v>9</v>
      </c>
      <c r="D43" s="3" t="s">
        <v>14</v>
      </c>
      <c r="E43" s="2" t="s">
        <v>4</v>
      </c>
      <c r="F43" s="2" t="s">
        <v>11</v>
      </c>
      <c r="G43" s="3" t="s">
        <v>12</v>
      </c>
      <c r="I43" s="1">
        <v>12</v>
      </c>
      <c r="J43" s="3" t="s">
        <v>12</v>
      </c>
      <c r="M43" s="3" t="s">
        <v>9</v>
      </c>
      <c r="N43" s="2" t="s">
        <v>14</v>
      </c>
      <c r="O43" s="2" t="s">
        <v>4</v>
      </c>
    </row>
    <row r="44" spans="1:15" x14ac:dyDescent="0.4">
      <c r="A44" s="1">
        <v>13</v>
      </c>
      <c r="B44" s="2" t="s">
        <v>9</v>
      </c>
      <c r="C44" s="3" t="s">
        <v>7</v>
      </c>
      <c r="D44" s="3" t="s">
        <v>4</v>
      </c>
      <c r="E44" s="2" t="s">
        <v>11</v>
      </c>
      <c r="F44" s="2" t="s">
        <v>12</v>
      </c>
      <c r="G44" s="3" t="s">
        <v>8</v>
      </c>
      <c r="I44" s="1">
        <v>13</v>
      </c>
      <c r="J44" s="3" t="s">
        <v>8</v>
      </c>
      <c r="M44" s="3" t="s">
        <v>7</v>
      </c>
      <c r="N44" s="2" t="s">
        <v>98</v>
      </c>
      <c r="O44" s="2" t="s">
        <v>11</v>
      </c>
    </row>
    <row r="45" spans="1:15" x14ac:dyDescent="0.4">
      <c r="A45" s="1">
        <v>14</v>
      </c>
      <c r="B45" s="2" t="s">
        <v>14</v>
      </c>
      <c r="C45" s="3" t="s">
        <v>98</v>
      </c>
      <c r="D45" s="3" t="s">
        <v>100</v>
      </c>
      <c r="E45" s="2" t="s">
        <v>12</v>
      </c>
      <c r="F45" s="2" t="s">
        <v>15</v>
      </c>
      <c r="G45" s="3" t="s">
        <v>97</v>
      </c>
      <c r="I45" s="1">
        <v>14</v>
      </c>
      <c r="J45" s="3" t="s">
        <v>97</v>
      </c>
      <c r="M45" s="3" t="s">
        <v>98</v>
      </c>
      <c r="N45" s="2" t="s">
        <v>100</v>
      </c>
      <c r="O45" s="2" t="s">
        <v>12</v>
      </c>
    </row>
    <row r="46" spans="1:15" x14ac:dyDescent="0.4">
      <c r="A46" s="1" t="s">
        <v>106</v>
      </c>
      <c r="B46" s="4" t="s">
        <v>88</v>
      </c>
      <c r="C46" s="5" t="s">
        <v>89</v>
      </c>
      <c r="D46" s="5" t="s">
        <v>90</v>
      </c>
      <c r="E46" s="4" t="s">
        <v>91</v>
      </c>
      <c r="F46" s="4" t="s">
        <v>92</v>
      </c>
      <c r="G46" s="5" t="s">
        <v>93</v>
      </c>
      <c r="I46" s="1" t="s">
        <v>107</v>
      </c>
      <c r="J46" s="5" t="s">
        <v>88</v>
      </c>
      <c r="K46" s="1" t="s">
        <v>89</v>
      </c>
      <c r="L46" s="1" t="s">
        <v>90</v>
      </c>
      <c r="M46" s="5" t="s">
        <v>91</v>
      </c>
      <c r="N46" s="4" t="s">
        <v>92</v>
      </c>
      <c r="O46" s="4" t="s">
        <v>93</v>
      </c>
    </row>
    <row r="47" spans="1:15" x14ac:dyDescent="0.4">
      <c r="A47" s="1">
        <v>1</v>
      </c>
      <c r="B47" s="2" t="s">
        <v>8</v>
      </c>
      <c r="C47" s="3" t="s">
        <v>10</v>
      </c>
      <c r="D47" s="3" t="s">
        <v>9</v>
      </c>
      <c r="E47" s="2" t="s">
        <v>7</v>
      </c>
      <c r="F47" s="2" t="s">
        <v>4</v>
      </c>
      <c r="G47" s="3" t="s">
        <v>11</v>
      </c>
      <c r="I47" s="1">
        <v>1</v>
      </c>
      <c r="J47" s="3" t="s">
        <v>11</v>
      </c>
      <c r="M47" s="3" t="s">
        <v>10</v>
      </c>
      <c r="N47" s="2" t="s">
        <v>9</v>
      </c>
      <c r="O47" s="2" t="s">
        <v>7</v>
      </c>
    </row>
    <row r="48" spans="1:15" x14ac:dyDescent="0.4">
      <c r="A48" s="1">
        <v>2</v>
      </c>
      <c r="B48" s="2" t="s">
        <v>10</v>
      </c>
      <c r="C48" s="3" t="s">
        <v>9</v>
      </c>
      <c r="D48" s="3" t="s">
        <v>14</v>
      </c>
      <c r="E48" s="2" t="s">
        <v>4</v>
      </c>
      <c r="F48" s="2" t="s">
        <v>11</v>
      </c>
      <c r="G48" s="3" t="s">
        <v>12</v>
      </c>
      <c r="I48" s="1">
        <v>2</v>
      </c>
      <c r="J48" s="3" t="s">
        <v>12</v>
      </c>
      <c r="M48" s="3" t="s">
        <v>9</v>
      </c>
      <c r="N48" s="2" t="s">
        <v>14</v>
      </c>
      <c r="O48" s="2" t="s">
        <v>4</v>
      </c>
    </row>
    <row r="49" spans="1:15" x14ac:dyDescent="0.4">
      <c r="A49" s="1">
        <v>3</v>
      </c>
      <c r="B49" s="2" t="s">
        <v>9</v>
      </c>
      <c r="C49" s="3" t="s">
        <v>7</v>
      </c>
      <c r="D49" s="3" t="s">
        <v>4</v>
      </c>
      <c r="E49" s="2" t="s">
        <v>11</v>
      </c>
      <c r="F49" s="2" t="s">
        <v>12</v>
      </c>
      <c r="G49" s="3" t="s">
        <v>8</v>
      </c>
      <c r="I49" s="1">
        <v>3</v>
      </c>
      <c r="J49" s="3" t="s">
        <v>8</v>
      </c>
      <c r="M49" s="3" t="s">
        <v>7</v>
      </c>
      <c r="N49" s="2" t="s">
        <v>98</v>
      </c>
      <c r="O49" s="2" t="s">
        <v>11</v>
      </c>
    </row>
    <row r="50" spans="1:15" x14ac:dyDescent="0.4">
      <c r="A50" s="1">
        <v>4</v>
      </c>
      <c r="B50" s="2" t="s">
        <v>7</v>
      </c>
      <c r="C50" s="3" t="s">
        <v>4</v>
      </c>
      <c r="D50" s="3" t="s">
        <v>11</v>
      </c>
      <c r="E50" s="2" t="s">
        <v>3</v>
      </c>
      <c r="F50" s="2" t="s">
        <v>8</v>
      </c>
      <c r="G50" s="3" t="s">
        <v>10</v>
      </c>
      <c r="I50" s="1">
        <v>4</v>
      </c>
      <c r="J50" s="3" t="s">
        <v>10</v>
      </c>
      <c r="M50" s="3" t="s">
        <v>4</v>
      </c>
      <c r="N50" s="2" t="s">
        <v>11</v>
      </c>
      <c r="O50" s="2" t="s">
        <v>3</v>
      </c>
    </row>
    <row r="51" spans="1:15" x14ac:dyDescent="0.4">
      <c r="A51" s="1">
        <v>5</v>
      </c>
      <c r="B51" s="2" t="s">
        <v>4</v>
      </c>
      <c r="C51" s="3" t="s">
        <v>11</v>
      </c>
      <c r="D51" s="3" t="s">
        <v>12</v>
      </c>
      <c r="E51" s="2" t="s">
        <v>8</v>
      </c>
      <c r="F51" s="2" t="s">
        <v>10</v>
      </c>
      <c r="G51" s="3" t="s">
        <v>9</v>
      </c>
      <c r="I51" s="1">
        <v>5</v>
      </c>
      <c r="J51" s="3" t="s">
        <v>9</v>
      </c>
      <c r="M51" s="3" t="s">
        <v>11</v>
      </c>
      <c r="N51" s="2" t="s">
        <v>12</v>
      </c>
      <c r="O51" s="2" t="s">
        <v>8</v>
      </c>
    </row>
    <row r="52" spans="1:15" x14ac:dyDescent="0.4">
      <c r="A52" s="1">
        <v>6</v>
      </c>
      <c r="B52" s="2" t="s">
        <v>11</v>
      </c>
      <c r="C52" s="3" t="s">
        <v>3</v>
      </c>
      <c r="D52" s="3" t="s">
        <v>8</v>
      </c>
      <c r="E52" s="2" t="s">
        <v>10</v>
      </c>
      <c r="F52" s="2" t="s">
        <v>9</v>
      </c>
      <c r="G52" s="3" t="s">
        <v>7</v>
      </c>
      <c r="I52" s="1">
        <v>6</v>
      </c>
      <c r="J52" s="3" t="s">
        <v>7</v>
      </c>
      <c r="M52" s="3" t="s">
        <v>3</v>
      </c>
      <c r="N52" s="2" t="s">
        <v>15</v>
      </c>
      <c r="O52" s="2" t="s">
        <v>10</v>
      </c>
    </row>
    <row r="53" spans="1:15" x14ac:dyDescent="0.4">
      <c r="A53" s="1">
        <v>7</v>
      </c>
      <c r="B53" s="2" t="s">
        <v>12</v>
      </c>
      <c r="C53" s="3" t="s">
        <v>15</v>
      </c>
      <c r="D53" s="3" t="s">
        <v>97</v>
      </c>
      <c r="E53" s="2" t="s">
        <v>9</v>
      </c>
      <c r="F53" s="2" t="s">
        <v>14</v>
      </c>
      <c r="G53" s="3" t="s">
        <v>98</v>
      </c>
      <c r="I53" s="1">
        <v>7</v>
      </c>
      <c r="J53" s="3" t="s">
        <v>98</v>
      </c>
      <c r="M53" s="3" t="s">
        <v>15</v>
      </c>
      <c r="N53" s="2" t="s">
        <v>97</v>
      </c>
      <c r="O53" s="2" t="s">
        <v>9</v>
      </c>
    </row>
    <row r="54" spans="1:15" x14ac:dyDescent="0.4">
      <c r="A54" s="1">
        <v>8</v>
      </c>
      <c r="B54" s="2" t="s">
        <v>8</v>
      </c>
      <c r="C54" s="3" t="s">
        <v>10</v>
      </c>
      <c r="D54" s="3" t="s">
        <v>9</v>
      </c>
      <c r="E54" s="2" t="s">
        <v>7</v>
      </c>
      <c r="F54" s="2" t="s">
        <v>4</v>
      </c>
      <c r="G54" s="3" t="s">
        <v>11</v>
      </c>
      <c r="I54" s="1">
        <v>8</v>
      </c>
      <c r="J54" s="3" t="s">
        <v>11</v>
      </c>
      <c r="M54" s="3" t="s">
        <v>10</v>
      </c>
      <c r="N54" s="2" t="s">
        <v>9</v>
      </c>
      <c r="O54" s="2" t="s">
        <v>7</v>
      </c>
    </row>
    <row r="55" spans="1:15" x14ac:dyDescent="0.4">
      <c r="A55" s="1">
        <v>9</v>
      </c>
      <c r="B55" s="2" t="s">
        <v>10</v>
      </c>
      <c r="C55" s="3" t="s">
        <v>9</v>
      </c>
      <c r="D55" s="3" t="s">
        <v>14</v>
      </c>
      <c r="E55" s="2" t="s">
        <v>4</v>
      </c>
      <c r="F55" s="2" t="s">
        <v>11</v>
      </c>
      <c r="G55" s="3" t="s">
        <v>12</v>
      </c>
      <c r="I55" s="1">
        <v>9</v>
      </c>
      <c r="J55" s="3" t="s">
        <v>12</v>
      </c>
      <c r="M55" s="3" t="s">
        <v>9</v>
      </c>
      <c r="N55" s="2" t="s">
        <v>14</v>
      </c>
      <c r="O55" s="2" t="s">
        <v>4</v>
      </c>
    </row>
    <row r="56" spans="1:15" x14ac:dyDescent="0.4">
      <c r="A56" s="1">
        <v>10</v>
      </c>
      <c r="B56" s="2" t="s">
        <v>9</v>
      </c>
      <c r="C56" s="3" t="s">
        <v>7</v>
      </c>
      <c r="D56" s="3" t="s">
        <v>4</v>
      </c>
      <c r="E56" s="2" t="s">
        <v>11</v>
      </c>
      <c r="F56" s="2" t="s">
        <v>12</v>
      </c>
      <c r="G56" s="3" t="s">
        <v>8</v>
      </c>
      <c r="I56" s="1">
        <v>10</v>
      </c>
      <c r="J56" s="3" t="s">
        <v>8</v>
      </c>
      <c r="M56" s="3" t="s">
        <v>7</v>
      </c>
      <c r="N56" s="2" t="s">
        <v>98</v>
      </c>
      <c r="O56" s="2" t="s">
        <v>11</v>
      </c>
    </row>
    <row r="57" spans="1:15" x14ac:dyDescent="0.4">
      <c r="A57" s="1">
        <v>11</v>
      </c>
      <c r="B57" s="2" t="s">
        <v>7</v>
      </c>
      <c r="C57" s="3" t="s">
        <v>4</v>
      </c>
      <c r="D57" s="3" t="s">
        <v>11</v>
      </c>
      <c r="E57" s="2" t="s">
        <v>3</v>
      </c>
      <c r="F57" s="2" t="s">
        <v>8</v>
      </c>
      <c r="G57" s="3" t="s">
        <v>10</v>
      </c>
      <c r="I57" s="1">
        <v>11</v>
      </c>
      <c r="J57" s="3" t="s">
        <v>10</v>
      </c>
      <c r="M57" s="3" t="s">
        <v>4</v>
      </c>
      <c r="N57" s="2" t="s">
        <v>11</v>
      </c>
      <c r="O57" s="2" t="s">
        <v>3</v>
      </c>
    </row>
    <row r="58" spans="1:15" x14ac:dyDescent="0.4">
      <c r="A58" s="1">
        <v>12</v>
      </c>
      <c r="B58" s="2" t="s">
        <v>4</v>
      </c>
      <c r="C58" s="3" t="s">
        <v>11</v>
      </c>
      <c r="D58" s="3" t="s">
        <v>12</v>
      </c>
      <c r="E58" s="2" t="s">
        <v>8</v>
      </c>
      <c r="F58" s="2" t="s">
        <v>10</v>
      </c>
      <c r="G58" s="3" t="s">
        <v>9</v>
      </c>
      <c r="I58" s="1">
        <v>12</v>
      </c>
      <c r="J58" s="3" t="s">
        <v>9</v>
      </c>
      <c r="M58" s="3" t="s">
        <v>11</v>
      </c>
      <c r="N58" s="2" t="s">
        <v>12</v>
      </c>
      <c r="O58" s="2" t="s">
        <v>8</v>
      </c>
    </row>
    <row r="59" spans="1:15" x14ac:dyDescent="0.4">
      <c r="A59" s="1">
        <v>13</v>
      </c>
      <c r="B59" s="2" t="s">
        <v>11</v>
      </c>
      <c r="C59" s="3" t="s">
        <v>3</v>
      </c>
      <c r="D59" s="3" t="s">
        <v>8</v>
      </c>
      <c r="E59" s="2" t="s">
        <v>10</v>
      </c>
      <c r="F59" s="2" t="s">
        <v>9</v>
      </c>
      <c r="G59" s="3" t="s">
        <v>7</v>
      </c>
      <c r="I59" s="1">
        <v>13</v>
      </c>
      <c r="J59" s="3" t="s">
        <v>7</v>
      </c>
      <c r="M59" s="3" t="s">
        <v>3</v>
      </c>
      <c r="N59" s="2" t="s">
        <v>15</v>
      </c>
      <c r="O59" s="2" t="s">
        <v>10</v>
      </c>
    </row>
    <row r="60" spans="1:15" x14ac:dyDescent="0.4">
      <c r="A60" s="1">
        <v>14</v>
      </c>
      <c r="B60" s="2" t="s">
        <v>12</v>
      </c>
      <c r="C60" s="3" t="s">
        <v>15</v>
      </c>
      <c r="D60" s="3" t="s">
        <v>97</v>
      </c>
      <c r="E60" s="2" t="s">
        <v>9</v>
      </c>
      <c r="F60" s="2" t="s">
        <v>14</v>
      </c>
      <c r="G60" s="3" t="s">
        <v>98</v>
      </c>
      <c r="I60" s="1">
        <v>14</v>
      </c>
      <c r="J60" s="3" t="s">
        <v>98</v>
      </c>
      <c r="M60" s="3" t="s">
        <v>15</v>
      </c>
      <c r="N60" s="2" t="s">
        <v>97</v>
      </c>
      <c r="O60" s="2" t="s">
        <v>9</v>
      </c>
    </row>
    <row r="61" spans="1:15" x14ac:dyDescent="0.4">
      <c r="A61" s="1" t="s">
        <v>108</v>
      </c>
      <c r="B61" s="4" t="s">
        <v>88</v>
      </c>
      <c r="C61" s="5" t="s">
        <v>89</v>
      </c>
      <c r="D61" s="5" t="s">
        <v>90</v>
      </c>
      <c r="E61" s="4" t="s">
        <v>91</v>
      </c>
      <c r="F61" s="4" t="s">
        <v>92</v>
      </c>
      <c r="G61" s="5" t="s">
        <v>93</v>
      </c>
      <c r="I61" s="1" t="s">
        <v>109</v>
      </c>
      <c r="J61" s="5" t="s">
        <v>88</v>
      </c>
      <c r="K61" s="1" t="s">
        <v>89</v>
      </c>
      <c r="L61" s="1" t="s">
        <v>90</v>
      </c>
      <c r="M61" s="5" t="s">
        <v>91</v>
      </c>
      <c r="N61" s="4" t="s">
        <v>92</v>
      </c>
      <c r="O61" s="4" t="s">
        <v>93</v>
      </c>
    </row>
    <row r="62" spans="1:15" x14ac:dyDescent="0.4">
      <c r="A62" s="1">
        <v>1</v>
      </c>
      <c r="B62" s="2" t="s">
        <v>7</v>
      </c>
      <c r="C62" s="3" t="s">
        <v>4</v>
      </c>
      <c r="D62" s="3" t="s">
        <v>11</v>
      </c>
      <c r="E62" s="2" t="s">
        <v>3</v>
      </c>
      <c r="F62" s="2" t="s">
        <v>8</v>
      </c>
      <c r="G62" s="3" t="s">
        <v>10</v>
      </c>
      <c r="I62" s="1">
        <v>1</v>
      </c>
      <c r="J62" s="3" t="s">
        <v>10</v>
      </c>
      <c r="M62" s="3" t="s">
        <v>4</v>
      </c>
      <c r="N62" s="2" t="s">
        <v>11</v>
      </c>
      <c r="O62" s="2" t="s">
        <v>3</v>
      </c>
    </row>
    <row r="63" spans="1:15" x14ac:dyDescent="0.4">
      <c r="A63" s="1">
        <v>2</v>
      </c>
      <c r="B63" s="2" t="s">
        <v>4</v>
      </c>
      <c r="C63" s="3" t="s">
        <v>11</v>
      </c>
      <c r="D63" s="3" t="s">
        <v>12</v>
      </c>
      <c r="E63" s="2" t="s">
        <v>8</v>
      </c>
      <c r="F63" s="2" t="s">
        <v>10</v>
      </c>
      <c r="G63" s="3" t="s">
        <v>9</v>
      </c>
      <c r="I63" s="1">
        <v>2</v>
      </c>
      <c r="J63" s="3" t="s">
        <v>9</v>
      </c>
      <c r="M63" s="3" t="s">
        <v>11</v>
      </c>
      <c r="N63" s="2" t="s">
        <v>12</v>
      </c>
      <c r="O63" s="2" t="s">
        <v>8</v>
      </c>
    </row>
    <row r="64" spans="1:15" x14ac:dyDescent="0.4">
      <c r="A64" s="1">
        <v>3</v>
      </c>
      <c r="B64" s="2" t="s">
        <v>11</v>
      </c>
      <c r="C64" s="3" t="s">
        <v>3</v>
      </c>
      <c r="D64" s="3" t="s">
        <v>8</v>
      </c>
      <c r="E64" s="2" t="s">
        <v>10</v>
      </c>
      <c r="F64" s="2" t="s">
        <v>9</v>
      </c>
      <c r="G64" s="3" t="s">
        <v>7</v>
      </c>
      <c r="I64" s="1">
        <v>3</v>
      </c>
      <c r="J64" s="3" t="s">
        <v>7</v>
      </c>
      <c r="M64" s="3" t="s">
        <v>3</v>
      </c>
      <c r="N64" s="2" t="s">
        <v>15</v>
      </c>
      <c r="O64" s="2" t="s">
        <v>10</v>
      </c>
    </row>
    <row r="65" spans="1:15" x14ac:dyDescent="0.4">
      <c r="A65" s="1">
        <v>4</v>
      </c>
      <c r="B65" s="2" t="s">
        <v>3</v>
      </c>
      <c r="C65" s="3" t="s">
        <v>8</v>
      </c>
      <c r="D65" s="3" t="s">
        <v>10</v>
      </c>
      <c r="E65" s="2" t="s">
        <v>2</v>
      </c>
      <c r="F65" s="2" t="s">
        <v>7</v>
      </c>
      <c r="G65" s="3" t="s">
        <v>4</v>
      </c>
      <c r="I65" s="1">
        <v>4</v>
      </c>
      <c r="J65" s="3" t="s">
        <v>4</v>
      </c>
      <c r="M65" s="3" t="s">
        <v>8</v>
      </c>
      <c r="N65" s="2" t="s">
        <v>10</v>
      </c>
      <c r="O65" s="2" t="s">
        <v>2</v>
      </c>
    </row>
    <row r="66" spans="1:15" x14ac:dyDescent="0.4">
      <c r="A66" s="1">
        <v>5</v>
      </c>
      <c r="B66" s="2" t="s">
        <v>8</v>
      </c>
      <c r="C66" s="3" t="s">
        <v>10</v>
      </c>
      <c r="D66" s="3" t="s">
        <v>9</v>
      </c>
      <c r="E66" s="2" t="s">
        <v>7</v>
      </c>
      <c r="F66" s="2" t="s">
        <v>4</v>
      </c>
      <c r="G66" s="3" t="s">
        <v>11</v>
      </c>
      <c r="I66" s="1">
        <v>5</v>
      </c>
      <c r="J66" s="3" t="s">
        <v>11</v>
      </c>
      <c r="M66" s="3" t="s">
        <v>10</v>
      </c>
      <c r="N66" s="2" t="s">
        <v>9</v>
      </c>
      <c r="O66" s="2" t="s">
        <v>7</v>
      </c>
    </row>
    <row r="67" spans="1:15" x14ac:dyDescent="0.4">
      <c r="A67" s="1">
        <v>6</v>
      </c>
      <c r="B67" s="2" t="s">
        <v>10</v>
      </c>
      <c r="C67" s="3" t="s">
        <v>2</v>
      </c>
      <c r="D67" s="3" t="s">
        <v>7</v>
      </c>
      <c r="E67" s="2" t="s">
        <v>4</v>
      </c>
      <c r="F67" s="2" t="s">
        <v>11</v>
      </c>
      <c r="G67" s="3" t="s">
        <v>3</v>
      </c>
      <c r="I67" s="1">
        <v>6</v>
      </c>
      <c r="J67" s="3" t="s">
        <v>3</v>
      </c>
      <c r="M67" s="3" t="s">
        <v>2</v>
      </c>
      <c r="N67" s="2" t="s">
        <v>14</v>
      </c>
      <c r="O67" s="2" t="s">
        <v>4</v>
      </c>
    </row>
    <row r="68" spans="1:15" x14ac:dyDescent="0.4">
      <c r="A68" s="1">
        <v>7</v>
      </c>
      <c r="B68" s="2" t="s">
        <v>9</v>
      </c>
      <c r="C68" s="3" t="s">
        <v>14</v>
      </c>
      <c r="D68" s="3" t="s">
        <v>98</v>
      </c>
      <c r="E68" s="2" t="s">
        <v>11</v>
      </c>
      <c r="F68" s="2" t="s">
        <v>12</v>
      </c>
      <c r="G68" s="3" t="s">
        <v>15</v>
      </c>
      <c r="I68" s="1">
        <v>7</v>
      </c>
      <c r="J68" s="3" t="s">
        <v>15</v>
      </c>
      <c r="M68" s="3" t="s">
        <v>14</v>
      </c>
      <c r="N68" s="2" t="s">
        <v>98</v>
      </c>
      <c r="O68" s="2" t="s">
        <v>11</v>
      </c>
    </row>
    <row r="69" spans="1:15" x14ac:dyDescent="0.4">
      <c r="A69" s="1">
        <v>8</v>
      </c>
      <c r="B69" s="2" t="s">
        <v>7</v>
      </c>
      <c r="C69" s="3" t="s">
        <v>4</v>
      </c>
      <c r="D69" s="3" t="s">
        <v>11</v>
      </c>
      <c r="E69" s="2" t="s">
        <v>3</v>
      </c>
      <c r="F69" s="2" t="s">
        <v>8</v>
      </c>
      <c r="G69" s="3" t="s">
        <v>10</v>
      </c>
      <c r="I69" s="1">
        <v>8</v>
      </c>
      <c r="J69" s="3" t="s">
        <v>10</v>
      </c>
      <c r="M69" s="3" t="s">
        <v>4</v>
      </c>
      <c r="N69" s="2" t="s">
        <v>11</v>
      </c>
      <c r="O69" s="2" t="s">
        <v>3</v>
      </c>
    </row>
    <row r="70" spans="1:15" x14ac:dyDescent="0.4">
      <c r="A70" s="1">
        <v>9</v>
      </c>
      <c r="B70" s="2" t="s">
        <v>4</v>
      </c>
      <c r="C70" s="3" t="s">
        <v>11</v>
      </c>
      <c r="D70" s="3" t="s">
        <v>12</v>
      </c>
      <c r="E70" s="2" t="s">
        <v>8</v>
      </c>
      <c r="F70" s="2" t="s">
        <v>10</v>
      </c>
      <c r="G70" s="3" t="s">
        <v>9</v>
      </c>
      <c r="I70" s="1">
        <v>9</v>
      </c>
      <c r="J70" s="3" t="s">
        <v>9</v>
      </c>
      <c r="M70" s="3" t="s">
        <v>11</v>
      </c>
      <c r="N70" s="2" t="s">
        <v>12</v>
      </c>
      <c r="O70" s="2" t="s">
        <v>8</v>
      </c>
    </row>
    <row r="71" spans="1:15" x14ac:dyDescent="0.4">
      <c r="A71" s="1">
        <v>10</v>
      </c>
      <c r="B71" s="2" t="s">
        <v>11</v>
      </c>
      <c r="C71" s="3" t="s">
        <v>3</v>
      </c>
      <c r="D71" s="3" t="s">
        <v>8</v>
      </c>
      <c r="E71" s="2" t="s">
        <v>10</v>
      </c>
      <c r="F71" s="2" t="s">
        <v>9</v>
      </c>
      <c r="G71" s="3" t="s">
        <v>7</v>
      </c>
      <c r="I71" s="1">
        <v>10</v>
      </c>
      <c r="J71" s="3" t="s">
        <v>7</v>
      </c>
      <c r="M71" s="3" t="s">
        <v>3</v>
      </c>
      <c r="N71" s="2" t="s">
        <v>15</v>
      </c>
      <c r="O71" s="2" t="s">
        <v>10</v>
      </c>
    </row>
    <row r="72" spans="1:15" x14ac:dyDescent="0.4">
      <c r="A72" s="1">
        <v>11</v>
      </c>
      <c r="B72" s="2" t="s">
        <v>3</v>
      </c>
      <c r="C72" s="3" t="s">
        <v>8</v>
      </c>
      <c r="D72" s="3" t="s">
        <v>10</v>
      </c>
      <c r="E72" s="2" t="s">
        <v>2</v>
      </c>
      <c r="F72" s="2" t="s">
        <v>7</v>
      </c>
      <c r="G72" s="3" t="s">
        <v>4</v>
      </c>
      <c r="I72" s="1">
        <v>11</v>
      </c>
      <c r="J72" s="3" t="s">
        <v>4</v>
      </c>
      <c r="M72" s="3" t="s">
        <v>8</v>
      </c>
      <c r="N72" s="2" t="s">
        <v>10</v>
      </c>
      <c r="O72" s="2" t="s">
        <v>2</v>
      </c>
    </row>
    <row r="73" spans="1:15" x14ac:dyDescent="0.4">
      <c r="A73" s="1">
        <v>12</v>
      </c>
      <c r="B73" s="2" t="s">
        <v>8</v>
      </c>
      <c r="C73" s="3" t="s">
        <v>5</v>
      </c>
      <c r="D73" s="3" t="s">
        <v>9</v>
      </c>
      <c r="E73" s="2" t="s">
        <v>7</v>
      </c>
      <c r="F73" s="2" t="s">
        <v>4</v>
      </c>
      <c r="G73" s="3" t="s">
        <v>11</v>
      </c>
      <c r="I73" s="1">
        <v>12</v>
      </c>
      <c r="J73" s="3" t="s">
        <v>11</v>
      </c>
      <c r="M73" s="3" t="s">
        <v>5</v>
      </c>
      <c r="N73" s="2" t="s">
        <v>9</v>
      </c>
      <c r="O73" s="2" t="s">
        <v>7</v>
      </c>
    </row>
    <row r="74" spans="1:15" x14ac:dyDescent="0.4">
      <c r="A74" s="1">
        <v>13</v>
      </c>
      <c r="B74" s="2" t="s">
        <v>10</v>
      </c>
      <c r="C74" s="3" t="s">
        <v>2</v>
      </c>
      <c r="D74" s="3" t="s">
        <v>7</v>
      </c>
      <c r="E74" s="2" t="s">
        <v>4</v>
      </c>
      <c r="F74" s="2" t="s">
        <v>11</v>
      </c>
      <c r="G74" s="3" t="s">
        <v>3</v>
      </c>
      <c r="I74" s="1">
        <v>13</v>
      </c>
      <c r="J74" s="3" t="s">
        <v>3</v>
      </c>
      <c r="M74" s="3" t="s">
        <v>2</v>
      </c>
      <c r="N74" s="2" t="s">
        <v>14</v>
      </c>
      <c r="O74" s="2" t="s">
        <v>4</v>
      </c>
    </row>
    <row r="75" spans="1:15" x14ac:dyDescent="0.4">
      <c r="A75" s="1">
        <v>14</v>
      </c>
      <c r="B75" s="2" t="s">
        <v>9</v>
      </c>
      <c r="C75" s="3" t="s">
        <v>14</v>
      </c>
      <c r="D75" s="3" t="s">
        <v>98</v>
      </c>
      <c r="E75" s="2" t="s">
        <v>11</v>
      </c>
      <c r="F75" s="2" t="s">
        <v>12</v>
      </c>
      <c r="G75" s="3" t="s">
        <v>15</v>
      </c>
      <c r="I75" s="1">
        <v>14</v>
      </c>
      <c r="J75" s="3" t="s">
        <v>15</v>
      </c>
      <c r="M75" s="3" t="s">
        <v>14</v>
      </c>
      <c r="N75" s="2" t="s">
        <v>98</v>
      </c>
      <c r="O75" s="2" t="s">
        <v>11</v>
      </c>
    </row>
    <row r="76" spans="1:15" x14ac:dyDescent="0.4">
      <c r="A76" s="1" t="s">
        <v>110</v>
      </c>
      <c r="B76" s="4" t="s">
        <v>88</v>
      </c>
      <c r="C76" s="5" t="s">
        <v>89</v>
      </c>
      <c r="D76" s="5" t="s">
        <v>90</v>
      </c>
      <c r="E76" s="4" t="s">
        <v>91</v>
      </c>
      <c r="F76" s="4" t="s">
        <v>92</v>
      </c>
      <c r="G76" s="5" t="s">
        <v>93</v>
      </c>
      <c r="I76" s="1" t="s">
        <v>111</v>
      </c>
      <c r="J76" s="5" t="s">
        <v>88</v>
      </c>
      <c r="K76" s="1" t="s">
        <v>89</v>
      </c>
      <c r="L76" s="1" t="s">
        <v>90</v>
      </c>
      <c r="M76" s="5" t="s">
        <v>91</v>
      </c>
      <c r="N76" s="4" t="s">
        <v>92</v>
      </c>
      <c r="O76" s="4" t="s">
        <v>93</v>
      </c>
    </row>
    <row r="77" spans="1:15" x14ac:dyDescent="0.4">
      <c r="A77" s="1">
        <v>1</v>
      </c>
      <c r="B77" s="2" t="s">
        <v>3</v>
      </c>
      <c r="C77" s="3" t="s">
        <v>8</v>
      </c>
      <c r="D77" s="3" t="s">
        <v>10</v>
      </c>
      <c r="E77" s="2" t="s">
        <v>2</v>
      </c>
      <c r="F77" s="2" t="s">
        <v>7</v>
      </c>
      <c r="G77" s="3" t="s">
        <v>4</v>
      </c>
      <c r="I77" s="1">
        <v>1</v>
      </c>
      <c r="J77" s="3" t="s">
        <v>4</v>
      </c>
      <c r="M77" s="3" t="s">
        <v>8</v>
      </c>
      <c r="N77" s="2" t="s">
        <v>10</v>
      </c>
      <c r="O77" s="2" t="s">
        <v>2</v>
      </c>
    </row>
    <row r="78" spans="1:15" x14ac:dyDescent="0.4">
      <c r="A78" s="1">
        <v>2</v>
      </c>
      <c r="B78" s="2" t="s">
        <v>8</v>
      </c>
      <c r="C78" s="3" t="s">
        <v>10</v>
      </c>
      <c r="D78" s="3" t="s">
        <v>9</v>
      </c>
      <c r="E78" s="2" t="s">
        <v>7</v>
      </c>
      <c r="F78" s="2" t="s">
        <v>4</v>
      </c>
      <c r="G78" s="3" t="s">
        <v>11</v>
      </c>
      <c r="I78" s="1">
        <v>2</v>
      </c>
      <c r="J78" s="3" t="s">
        <v>11</v>
      </c>
      <c r="M78" s="3" t="s">
        <v>10</v>
      </c>
      <c r="N78" s="2" t="s">
        <v>9</v>
      </c>
      <c r="O78" s="2" t="s">
        <v>7</v>
      </c>
    </row>
    <row r="79" spans="1:15" x14ac:dyDescent="0.4">
      <c r="A79" s="1">
        <v>3</v>
      </c>
      <c r="B79" s="2" t="s">
        <v>10</v>
      </c>
      <c r="C79" s="3" t="s">
        <v>2</v>
      </c>
      <c r="D79" s="3" t="s">
        <v>7</v>
      </c>
      <c r="E79" s="2" t="s">
        <v>4</v>
      </c>
      <c r="F79" s="2" t="s">
        <v>11</v>
      </c>
      <c r="G79" s="3" t="s">
        <v>3</v>
      </c>
      <c r="I79" s="1">
        <v>3</v>
      </c>
      <c r="J79" s="3" t="s">
        <v>3</v>
      </c>
      <c r="M79" s="3" t="s">
        <v>2</v>
      </c>
      <c r="N79" s="2" t="s">
        <v>14</v>
      </c>
      <c r="O79" s="2" t="s">
        <v>4</v>
      </c>
    </row>
    <row r="80" spans="1:15" x14ac:dyDescent="0.4">
      <c r="A80" s="1">
        <v>4</v>
      </c>
      <c r="B80" s="2" t="s">
        <v>2</v>
      </c>
      <c r="C80" s="3" t="s">
        <v>7</v>
      </c>
      <c r="D80" s="3" t="s">
        <v>4</v>
      </c>
      <c r="E80" s="2" t="s">
        <v>6</v>
      </c>
      <c r="F80" s="2" t="s">
        <v>3</v>
      </c>
      <c r="G80" s="3" t="s">
        <v>8</v>
      </c>
      <c r="I80" s="1">
        <v>4</v>
      </c>
      <c r="J80" s="3" t="s">
        <v>8</v>
      </c>
      <c r="M80" s="3" t="s">
        <v>7</v>
      </c>
      <c r="N80" s="2" t="s">
        <v>4</v>
      </c>
      <c r="O80" s="2" t="s">
        <v>6</v>
      </c>
    </row>
    <row r="81" spans="1:15" x14ac:dyDescent="0.4">
      <c r="A81" s="1">
        <v>5</v>
      </c>
      <c r="B81" s="2" t="s">
        <v>7</v>
      </c>
      <c r="C81" s="3" t="s">
        <v>4</v>
      </c>
      <c r="D81" s="3" t="s">
        <v>11</v>
      </c>
      <c r="E81" s="2" t="s">
        <v>3</v>
      </c>
      <c r="F81" s="2" t="s">
        <v>8</v>
      </c>
      <c r="G81" s="3" t="s">
        <v>10</v>
      </c>
      <c r="I81" s="1">
        <v>5</v>
      </c>
      <c r="J81" s="3" t="s">
        <v>10</v>
      </c>
      <c r="M81" s="3" t="s">
        <v>4</v>
      </c>
      <c r="N81" s="2" t="s">
        <v>11</v>
      </c>
      <c r="O81" s="2" t="s">
        <v>3</v>
      </c>
    </row>
    <row r="82" spans="1:15" x14ac:dyDescent="0.4">
      <c r="A82" s="1">
        <v>6</v>
      </c>
      <c r="B82" s="2" t="s">
        <v>4</v>
      </c>
      <c r="C82" s="3" t="s">
        <v>6</v>
      </c>
      <c r="D82" s="3" t="s">
        <v>3</v>
      </c>
      <c r="E82" s="2" t="s">
        <v>8</v>
      </c>
      <c r="F82" s="2" t="s">
        <v>10</v>
      </c>
      <c r="G82" s="3" t="s">
        <v>2</v>
      </c>
      <c r="I82" s="1">
        <v>6</v>
      </c>
      <c r="J82" s="3" t="s">
        <v>2</v>
      </c>
      <c r="M82" s="3" t="s">
        <v>6</v>
      </c>
      <c r="N82" s="2" t="s">
        <v>12</v>
      </c>
      <c r="O82" s="2" t="s">
        <v>8</v>
      </c>
    </row>
    <row r="83" spans="1:15" x14ac:dyDescent="0.4">
      <c r="A83" s="1">
        <v>7</v>
      </c>
      <c r="B83" s="2" t="s">
        <v>11</v>
      </c>
      <c r="C83" s="3" t="s">
        <v>12</v>
      </c>
      <c r="D83" s="3" t="s">
        <v>15</v>
      </c>
      <c r="E83" s="2" t="s">
        <v>10</v>
      </c>
      <c r="F83" s="2" t="s">
        <v>9</v>
      </c>
      <c r="G83" s="3" t="s">
        <v>14</v>
      </c>
      <c r="I83" s="1">
        <v>7</v>
      </c>
      <c r="J83" s="3" t="s">
        <v>14</v>
      </c>
      <c r="M83" s="3" t="s">
        <v>12</v>
      </c>
      <c r="N83" s="2" t="s">
        <v>15</v>
      </c>
      <c r="O83" s="2" t="s">
        <v>10</v>
      </c>
    </row>
    <row r="84" spans="1:15" x14ac:dyDescent="0.4">
      <c r="A84" s="1">
        <v>8</v>
      </c>
      <c r="B84" s="2" t="s">
        <v>3</v>
      </c>
      <c r="C84" s="3" t="s">
        <v>8</v>
      </c>
      <c r="D84" s="3" t="s">
        <v>10</v>
      </c>
      <c r="E84" s="2" t="s">
        <v>2</v>
      </c>
      <c r="F84" s="2" t="s">
        <v>7</v>
      </c>
      <c r="G84" s="3" t="s">
        <v>4</v>
      </c>
      <c r="I84" s="1">
        <v>8</v>
      </c>
      <c r="J84" s="3" t="s">
        <v>4</v>
      </c>
      <c r="M84" s="3" t="s">
        <v>8</v>
      </c>
      <c r="N84" s="2" t="s">
        <v>10</v>
      </c>
      <c r="O84" s="2" t="s">
        <v>2</v>
      </c>
    </row>
    <row r="85" spans="1:15" x14ac:dyDescent="0.4">
      <c r="A85" s="1">
        <v>9</v>
      </c>
      <c r="B85" s="2" t="s">
        <v>8</v>
      </c>
      <c r="C85" s="3" t="s">
        <v>10</v>
      </c>
      <c r="D85" s="3" t="s">
        <v>9</v>
      </c>
      <c r="E85" s="2" t="s">
        <v>7</v>
      </c>
      <c r="F85" s="2" t="s">
        <v>4</v>
      </c>
      <c r="G85" s="3" t="s">
        <v>11</v>
      </c>
      <c r="I85" s="1">
        <v>9</v>
      </c>
      <c r="J85" s="3" t="s">
        <v>11</v>
      </c>
      <c r="M85" s="3" t="s">
        <v>10</v>
      </c>
      <c r="N85" s="2" t="s">
        <v>9</v>
      </c>
      <c r="O85" s="2" t="s">
        <v>7</v>
      </c>
    </row>
    <row r="86" spans="1:15" x14ac:dyDescent="0.4">
      <c r="A86" s="1">
        <v>10</v>
      </c>
      <c r="B86" s="2" t="s">
        <v>10</v>
      </c>
      <c r="C86" s="3" t="s">
        <v>2</v>
      </c>
      <c r="D86" s="3" t="s">
        <v>7</v>
      </c>
      <c r="E86" s="2" t="s">
        <v>4</v>
      </c>
      <c r="F86" s="2" t="s">
        <v>11</v>
      </c>
      <c r="G86" s="3" t="s">
        <v>3</v>
      </c>
      <c r="I86" s="1">
        <v>10</v>
      </c>
      <c r="J86" s="3" t="s">
        <v>3</v>
      </c>
      <c r="M86" s="3" t="s">
        <v>2</v>
      </c>
      <c r="N86" s="2" t="s">
        <v>14</v>
      </c>
      <c r="O86" s="2" t="s">
        <v>4</v>
      </c>
    </row>
    <row r="87" spans="1:15" x14ac:dyDescent="0.4">
      <c r="A87" s="1">
        <v>11</v>
      </c>
      <c r="B87" s="2" t="s">
        <v>2</v>
      </c>
      <c r="C87" s="3" t="s">
        <v>7</v>
      </c>
      <c r="D87" s="3" t="s">
        <v>4</v>
      </c>
      <c r="E87" s="2" t="s">
        <v>6</v>
      </c>
      <c r="F87" s="2" t="s">
        <v>3</v>
      </c>
      <c r="G87" s="3" t="s">
        <v>8</v>
      </c>
      <c r="I87" s="1">
        <v>11</v>
      </c>
      <c r="J87" s="3" t="s">
        <v>8</v>
      </c>
      <c r="M87" s="3" t="s">
        <v>7</v>
      </c>
      <c r="N87" s="2" t="s">
        <v>4</v>
      </c>
      <c r="O87" s="2" t="s">
        <v>6</v>
      </c>
    </row>
    <row r="88" spans="1:15" x14ac:dyDescent="0.4">
      <c r="A88" s="1">
        <v>12</v>
      </c>
      <c r="B88" s="2" t="s">
        <v>7</v>
      </c>
      <c r="C88" s="3" t="s">
        <v>4</v>
      </c>
      <c r="D88" s="3" t="s">
        <v>11</v>
      </c>
      <c r="E88" s="2" t="s">
        <v>3</v>
      </c>
      <c r="F88" s="2" t="s">
        <v>8</v>
      </c>
      <c r="G88" s="3" t="s">
        <v>5</v>
      </c>
      <c r="I88" s="1">
        <v>12</v>
      </c>
      <c r="J88" s="3" t="s">
        <v>5</v>
      </c>
      <c r="M88" s="3" t="s">
        <v>4</v>
      </c>
      <c r="N88" s="2" t="s">
        <v>11</v>
      </c>
      <c r="O88" s="2" t="s">
        <v>3</v>
      </c>
    </row>
    <row r="89" spans="1:15" x14ac:dyDescent="0.4">
      <c r="A89" s="1">
        <v>13</v>
      </c>
      <c r="B89" s="2" t="s">
        <v>4</v>
      </c>
      <c r="C89" s="3" t="s">
        <v>6</v>
      </c>
      <c r="D89" s="3" t="s">
        <v>3</v>
      </c>
      <c r="E89" s="2" t="s">
        <v>8</v>
      </c>
      <c r="F89" s="2" t="s">
        <v>10</v>
      </c>
      <c r="G89" s="3" t="s">
        <v>2</v>
      </c>
      <c r="I89" s="1">
        <v>13</v>
      </c>
      <c r="J89" s="3" t="s">
        <v>2</v>
      </c>
      <c r="M89" s="3" t="s">
        <v>6</v>
      </c>
      <c r="N89" s="2" t="s">
        <v>12</v>
      </c>
      <c r="O89" s="2" t="s">
        <v>8</v>
      </c>
    </row>
    <row r="90" spans="1:15" x14ac:dyDescent="0.4">
      <c r="A90" s="1">
        <v>14</v>
      </c>
      <c r="B90" s="2" t="s">
        <v>11</v>
      </c>
      <c r="C90" s="3" t="s">
        <v>12</v>
      </c>
      <c r="D90" s="3" t="s">
        <v>15</v>
      </c>
      <c r="E90" s="2" t="s">
        <v>10</v>
      </c>
      <c r="F90" s="2" t="s">
        <v>9</v>
      </c>
      <c r="G90" s="3" t="s">
        <v>14</v>
      </c>
      <c r="I90" s="1">
        <v>14</v>
      </c>
      <c r="J90" s="3" t="s">
        <v>14</v>
      </c>
      <c r="M90" s="3" t="s">
        <v>12</v>
      </c>
      <c r="N90" s="2" t="s">
        <v>15</v>
      </c>
      <c r="O90" s="2" t="s">
        <v>10</v>
      </c>
    </row>
    <row r="91" spans="1:15" x14ac:dyDescent="0.4">
      <c r="A91" s="1" t="s">
        <v>112</v>
      </c>
      <c r="B91" s="4" t="s">
        <v>88</v>
      </c>
      <c r="C91" s="5" t="s">
        <v>89</v>
      </c>
      <c r="D91" s="5" t="s">
        <v>90</v>
      </c>
      <c r="E91" s="4" t="s">
        <v>91</v>
      </c>
      <c r="F91" s="4" t="s">
        <v>92</v>
      </c>
      <c r="G91" s="5" t="s">
        <v>93</v>
      </c>
      <c r="I91" s="1" t="s">
        <v>113</v>
      </c>
      <c r="J91" s="5" t="s">
        <v>88</v>
      </c>
      <c r="K91" s="1" t="s">
        <v>89</v>
      </c>
      <c r="L91" s="1" t="s">
        <v>90</v>
      </c>
      <c r="M91" s="5" t="s">
        <v>91</v>
      </c>
      <c r="N91" s="4" t="s">
        <v>92</v>
      </c>
      <c r="O91" s="4" t="s">
        <v>93</v>
      </c>
    </row>
    <row r="92" spans="1:15" x14ac:dyDescent="0.4">
      <c r="A92" s="1">
        <v>1</v>
      </c>
      <c r="B92" s="2" t="s">
        <v>2</v>
      </c>
      <c r="C92" s="3" t="s">
        <v>7</v>
      </c>
      <c r="D92" s="3" t="s">
        <v>4</v>
      </c>
      <c r="E92" s="2" t="s">
        <v>6</v>
      </c>
      <c r="F92" s="2" t="s">
        <v>3</v>
      </c>
      <c r="G92" s="3" t="s">
        <v>8</v>
      </c>
      <c r="I92" s="1">
        <v>1</v>
      </c>
      <c r="J92" s="3" t="s">
        <v>8</v>
      </c>
      <c r="M92" s="3" t="s">
        <v>7</v>
      </c>
      <c r="N92" s="2" t="s">
        <v>4</v>
      </c>
      <c r="O92" s="2" t="s">
        <v>6</v>
      </c>
    </row>
    <row r="93" spans="1:15" x14ac:dyDescent="0.4">
      <c r="A93" s="1">
        <v>2</v>
      </c>
      <c r="B93" s="2" t="s">
        <v>7</v>
      </c>
      <c r="C93" s="3" t="s">
        <v>4</v>
      </c>
      <c r="D93" s="3" t="s">
        <v>11</v>
      </c>
      <c r="E93" s="2" t="s">
        <v>3</v>
      </c>
      <c r="F93" s="2" t="s">
        <v>8</v>
      </c>
      <c r="G93" s="3" t="s">
        <v>10</v>
      </c>
      <c r="I93" s="1">
        <v>2</v>
      </c>
      <c r="J93" s="3" t="s">
        <v>10</v>
      </c>
      <c r="M93" s="3" t="s">
        <v>4</v>
      </c>
      <c r="N93" s="2" t="s">
        <v>11</v>
      </c>
      <c r="O93" s="2" t="s">
        <v>3</v>
      </c>
    </row>
    <row r="94" spans="1:15" x14ac:dyDescent="0.4">
      <c r="A94" s="1">
        <v>3</v>
      </c>
      <c r="B94" s="2" t="s">
        <v>4</v>
      </c>
      <c r="C94" s="3" t="s">
        <v>6</v>
      </c>
      <c r="D94" s="3" t="s">
        <v>3</v>
      </c>
      <c r="E94" s="2" t="s">
        <v>8</v>
      </c>
      <c r="F94" s="2" t="s">
        <v>10</v>
      </c>
      <c r="G94" s="3" t="s">
        <v>2</v>
      </c>
      <c r="I94" s="1">
        <v>3</v>
      </c>
      <c r="J94" s="3" t="s">
        <v>2</v>
      </c>
      <c r="M94" s="3" t="s">
        <v>6</v>
      </c>
      <c r="N94" s="2" t="s">
        <v>12</v>
      </c>
      <c r="O94" s="2" t="s">
        <v>8</v>
      </c>
    </row>
    <row r="95" spans="1:15" x14ac:dyDescent="0.4">
      <c r="A95" s="1">
        <v>4</v>
      </c>
      <c r="B95" s="2" t="s">
        <v>6</v>
      </c>
      <c r="C95" s="3" t="s">
        <v>3</v>
      </c>
      <c r="D95" s="3" t="s">
        <v>8</v>
      </c>
      <c r="E95" s="2" t="s">
        <v>5</v>
      </c>
      <c r="F95" s="2" t="s">
        <v>2</v>
      </c>
      <c r="G95" s="3" t="s">
        <v>7</v>
      </c>
      <c r="I95" s="1">
        <v>4</v>
      </c>
      <c r="J95" s="3" t="s">
        <v>7</v>
      </c>
      <c r="M95" s="3" t="s">
        <v>3</v>
      </c>
      <c r="N95" s="2" t="s">
        <v>8</v>
      </c>
      <c r="O95" s="2" t="s">
        <v>5</v>
      </c>
    </row>
    <row r="96" spans="1:15" x14ac:dyDescent="0.4">
      <c r="A96" s="1">
        <v>5</v>
      </c>
      <c r="B96" s="2" t="s">
        <v>3</v>
      </c>
      <c r="C96" s="3" t="s">
        <v>8</v>
      </c>
      <c r="D96" s="3" t="s">
        <v>10</v>
      </c>
      <c r="E96" s="2" t="s">
        <v>2</v>
      </c>
      <c r="F96" s="2" t="s">
        <v>7</v>
      </c>
      <c r="G96" s="3" t="s">
        <v>4</v>
      </c>
      <c r="I96" s="1">
        <v>5</v>
      </c>
      <c r="J96" s="3" t="s">
        <v>4</v>
      </c>
      <c r="M96" s="3" t="s">
        <v>8</v>
      </c>
      <c r="N96" s="2" t="s">
        <v>10</v>
      </c>
      <c r="O96" s="2" t="s">
        <v>2</v>
      </c>
    </row>
    <row r="97" spans="1:15" x14ac:dyDescent="0.4">
      <c r="A97" s="1">
        <v>6</v>
      </c>
      <c r="B97" s="2" t="s">
        <v>8</v>
      </c>
      <c r="C97" s="3" t="s">
        <v>5</v>
      </c>
      <c r="D97" s="3" t="s">
        <v>2</v>
      </c>
      <c r="E97" s="2" t="s">
        <v>7</v>
      </c>
      <c r="F97" s="2" t="s">
        <v>4</v>
      </c>
      <c r="G97" s="3" t="s">
        <v>6</v>
      </c>
      <c r="I97" s="1">
        <v>6</v>
      </c>
      <c r="J97" s="3" t="s">
        <v>6</v>
      </c>
      <c r="M97" s="3" t="s">
        <v>5</v>
      </c>
      <c r="N97" s="2" t="s">
        <v>9</v>
      </c>
      <c r="O97" s="2" t="s">
        <v>7</v>
      </c>
    </row>
    <row r="98" spans="1:15" x14ac:dyDescent="0.4">
      <c r="A98" s="1">
        <v>7</v>
      </c>
      <c r="B98" s="2" t="s">
        <v>10</v>
      </c>
      <c r="C98" s="3" t="s">
        <v>9</v>
      </c>
      <c r="D98" s="3" t="s">
        <v>14</v>
      </c>
      <c r="E98" s="2" t="s">
        <v>4</v>
      </c>
      <c r="F98" s="2" t="s">
        <v>11</v>
      </c>
      <c r="G98" s="3" t="s">
        <v>12</v>
      </c>
      <c r="I98" s="1">
        <v>7</v>
      </c>
      <c r="J98" s="3" t="s">
        <v>12</v>
      </c>
      <c r="M98" s="3" t="s">
        <v>9</v>
      </c>
      <c r="N98" s="2" t="s">
        <v>14</v>
      </c>
      <c r="O98" s="2" t="s">
        <v>4</v>
      </c>
    </row>
    <row r="99" spans="1:15" x14ac:dyDescent="0.4">
      <c r="A99" s="1">
        <v>8</v>
      </c>
      <c r="B99" s="2" t="s">
        <v>2</v>
      </c>
      <c r="C99" s="3" t="s">
        <v>7</v>
      </c>
      <c r="D99" s="3" t="s">
        <v>4</v>
      </c>
      <c r="E99" s="2" t="s">
        <v>6</v>
      </c>
      <c r="F99" s="2" t="s">
        <v>3</v>
      </c>
      <c r="G99" s="3" t="s">
        <v>8</v>
      </c>
      <c r="I99" s="1">
        <v>8</v>
      </c>
      <c r="J99" s="3" t="s">
        <v>8</v>
      </c>
      <c r="M99" s="3" t="s">
        <v>7</v>
      </c>
      <c r="N99" s="2" t="s">
        <v>4</v>
      </c>
      <c r="O99" s="2" t="s">
        <v>6</v>
      </c>
    </row>
    <row r="100" spans="1:15" x14ac:dyDescent="0.4">
      <c r="A100" s="1">
        <v>9</v>
      </c>
      <c r="B100" s="2" t="s">
        <v>7</v>
      </c>
      <c r="C100" s="3" t="s">
        <v>4</v>
      </c>
      <c r="D100" s="3" t="s">
        <v>11</v>
      </c>
      <c r="E100" s="2" t="s">
        <v>3</v>
      </c>
      <c r="F100" s="2" t="s">
        <v>8</v>
      </c>
      <c r="G100" s="3" t="s">
        <v>10</v>
      </c>
      <c r="I100" s="1">
        <v>9</v>
      </c>
      <c r="J100" s="3" t="s">
        <v>10</v>
      </c>
      <c r="M100" s="3" t="s">
        <v>4</v>
      </c>
      <c r="N100" s="2" t="s">
        <v>11</v>
      </c>
      <c r="O100" s="2" t="s">
        <v>3</v>
      </c>
    </row>
    <row r="101" spans="1:15" x14ac:dyDescent="0.4">
      <c r="A101" s="1">
        <v>10</v>
      </c>
      <c r="B101" s="2" t="s">
        <v>4</v>
      </c>
      <c r="C101" s="3" t="s">
        <v>6</v>
      </c>
      <c r="D101" s="3" t="s">
        <v>3</v>
      </c>
      <c r="E101" s="2" t="s">
        <v>8</v>
      </c>
      <c r="F101" s="2" t="s">
        <v>10</v>
      </c>
      <c r="G101" s="3" t="s">
        <v>2</v>
      </c>
      <c r="I101" s="1">
        <v>10</v>
      </c>
      <c r="J101" s="3" t="s">
        <v>2</v>
      </c>
      <c r="M101" s="3" t="s">
        <v>6</v>
      </c>
      <c r="N101" s="2" t="s">
        <v>12</v>
      </c>
      <c r="O101" s="2" t="s">
        <v>8</v>
      </c>
    </row>
    <row r="102" spans="1:15" x14ac:dyDescent="0.4">
      <c r="A102" s="1">
        <v>11</v>
      </c>
      <c r="B102" s="2" t="s">
        <v>6</v>
      </c>
      <c r="C102" s="3" t="s">
        <v>3</v>
      </c>
      <c r="D102" s="3" t="s">
        <v>8</v>
      </c>
      <c r="E102" s="2" t="s">
        <v>5</v>
      </c>
      <c r="F102" s="2" t="s">
        <v>2</v>
      </c>
      <c r="G102" s="3" t="s">
        <v>7</v>
      </c>
      <c r="I102" s="1">
        <v>11</v>
      </c>
      <c r="J102" s="3" t="s">
        <v>7</v>
      </c>
      <c r="M102" s="3" t="s">
        <v>3</v>
      </c>
      <c r="N102" s="2" t="s">
        <v>8</v>
      </c>
      <c r="O102" s="2" t="s">
        <v>5</v>
      </c>
    </row>
    <row r="103" spans="1:15" x14ac:dyDescent="0.4">
      <c r="A103" s="1">
        <v>12</v>
      </c>
      <c r="B103" s="2" t="s">
        <v>3</v>
      </c>
      <c r="C103" s="3" t="s">
        <v>8</v>
      </c>
      <c r="D103" s="3" t="s">
        <v>5</v>
      </c>
      <c r="E103" s="2" t="s">
        <v>2</v>
      </c>
      <c r="F103" s="2" t="s">
        <v>7</v>
      </c>
      <c r="G103" s="3" t="s">
        <v>4</v>
      </c>
      <c r="I103" s="1">
        <v>12</v>
      </c>
      <c r="J103" s="3" t="s">
        <v>4</v>
      </c>
      <c r="M103" s="3" t="s">
        <v>8</v>
      </c>
      <c r="N103" s="2" t="s">
        <v>10</v>
      </c>
      <c r="O103" s="2" t="s">
        <v>2</v>
      </c>
    </row>
    <row r="104" spans="1:15" x14ac:dyDescent="0.4">
      <c r="A104" s="1">
        <v>13</v>
      </c>
      <c r="B104" s="2" t="s">
        <v>8</v>
      </c>
      <c r="C104" s="3" t="s">
        <v>5</v>
      </c>
      <c r="D104" s="3" t="s">
        <v>2</v>
      </c>
      <c r="E104" s="2" t="s">
        <v>7</v>
      </c>
      <c r="F104" s="2" t="s">
        <v>4</v>
      </c>
      <c r="G104" s="3" t="s">
        <v>6</v>
      </c>
      <c r="I104" s="1">
        <v>13</v>
      </c>
      <c r="J104" s="3" t="s">
        <v>6</v>
      </c>
      <c r="M104" s="3" t="s">
        <v>5</v>
      </c>
      <c r="N104" s="2" t="s">
        <v>9</v>
      </c>
      <c r="O104" s="2" t="s">
        <v>7</v>
      </c>
    </row>
    <row r="105" spans="1:15" x14ac:dyDescent="0.4">
      <c r="A105" s="1">
        <v>14</v>
      </c>
      <c r="B105" s="2" t="s">
        <v>10</v>
      </c>
      <c r="C105" s="3" t="s">
        <v>9</v>
      </c>
      <c r="D105" s="3" t="s">
        <v>14</v>
      </c>
      <c r="E105" s="2" t="s">
        <v>4</v>
      </c>
      <c r="F105" s="2" t="s">
        <v>11</v>
      </c>
      <c r="G105" s="3" t="s">
        <v>12</v>
      </c>
      <c r="I105" s="1">
        <v>14</v>
      </c>
      <c r="J105" s="3" t="s">
        <v>12</v>
      </c>
      <c r="M105" s="3" t="s">
        <v>9</v>
      </c>
      <c r="N105" s="2" t="s">
        <v>14</v>
      </c>
      <c r="O105" s="2" t="s">
        <v>4</v>
      </c>
    </row>
    <row r="106" spans="1:15" x14ac:dyDescent="0.4">
      <c r="A106" s="1" t="s">
        <v>114</v>
      </c>
      <c r="B106" s="4" t="s">
        <v>88</v>
      </c>
      <c r="C106" s="5" t="s">
        <v>89</v>
      </c>
      <c r="D106" s="5" t="s">
        <v>90</v>
      </c>
      <c r="E106" s="4" t="s">
        <v>91</v>
      </c>
      <c r="F106" s="4" t="s">
        <v>92</v>
      </c>
      <c r="G106" s="5" t="s">
        <v>93</v>
      </c>
      <c r="I106" s="1" t="s">
        <v>115</v>
      </c>
      <c r="J106" s="5" t="s">
        <v>88</v>
      </c>
      <c r="K106" s="1" t="s">
        <v>89</v>
      </c>
      <c r="L106" s="1" t="s">
        <v>90</v>
      </c>
      <c r="M106" s="5" t="s">
        <v>91</v>
      </c>
      <c r="N106" s="4" t="s">
        <v>92</v>
      </c>
      <c r="O106" s="4" t="s">
        <v>93</v>
      </c>
    </row>
    <row r="107" spans="1:15" x14ac:dyDescent="0.4">
      <c r="A107" s="1">
        <v>1</v>
      </c>
      <c r="B107" s="2" t="s">
        <v>6</v>
      </c>
      <c r="C107" s="3" t="s">
        <v>3</v>
      </c>
      <c r="D107" s="3" t="s">
        <v>8</v>
      </c>
      <c r="E107" s="2" t="s">
        <v>5</v>
      </c>
      <c r="F107" s="2" t="s">
        <v>2</v>
      </c>
      <c r="G107" s="3" t="s">
        <v>7</v>
      </c>
      <c r="I107" s="1">
        <v>1</v>
      </c>
      <c r="J107" s="3" t="s">
        <v>7</v>
      </c>
      <c r="M107" s="3" t="s">
        <v>3</v>
      </c>
      <c r="N107" s="2" t="s">
        <v>8</v>
      </c>
      <c r="O107" s="2" t="s">
        <v>5</v>
      </c>
    </row>
    <row r="108" spans="1:15" x14ac:dyDescent="0.4">
      <c r="A108" s="1">
        <v>2</v>
      </c>
      <c r="B108" s="2" t="s">
        <v>3</v>
      </c>
      <c r="C108" s="3" t="s">
        <v>8</v>
      </c>
      <c r="D108" s="3" t="s">
        <v>10</v>
      </c>
      <c r="E108" s="2" t="s">
        <v>2</v>
      </c>
      <c r="F108" s="2" t="s">
        <v>7</v>
      </c>
      <c r="G108" s="3" t="s">
        <v>4</v>
      </c>
      <c r="I108" s="1">
        <v>2</v>
      </c>
      <c r="J108" s="3" t="s">
        <v>4</v>
      </c>
      <c r="M108" s="3" t="s">
        <v>8</v>
      </c>
      <c r="N108" s="2" t="s">
        <v>10</v>
      </c>
      <c r="O108" s="2" t="s">
        <v>2</v>
      </c>
    </row>
    <row r="109" spans="1:15" x14ac:dyDescent="0.4">
      <c r="A109" s="1">
        <v>3</v>
      </c>
      <c r="B109" s="2" t="s">
        <v>8</v>
      </c>
      <c r="C109" s="3" t="s">
        <v>5</v>
      </c>
      <c r="D109" s="3" t="s">
        <v>2</v>
      </c>
      <c r="E109" s="2" t="s">
        <v>7</v>
      </c>
      <c r="F109" s="2" t="s">
        <v>4</v>
      </c>
      <c r="G109" s="3" t="s">
        <v>6</v>
      </c>
      <c r="I109" s="1">
        <v>3</v>
      </c>
      <c r="J109" s="3" t="s">
        <v>6</v>
      </c>
      <c r="M109" s="3" t="s">
        <v>5</v>
      </c>
      <c r="N109" s="2" t="s">
        <v>9</v>
      </c>
      <c r="O109" s="2" t="s">
        <v>7</v>
      </c>
    </row>
    <row r="110" spans="1:15" x14ac:dyDescent="0.4">
      <c r="A110" s="1">
        <v>4</v>
      </c>
      <c r="B110" s="2" t="s">
        <v>5</v>
      </c>
      <c r="C110" s="3" t="s">
        <v>2</v>
      </c>
      <c r="D110" s="3" t="s">
        <v>7</v>
      </c>
      <c r="E110" s="2" t="s">
        <v>13</v>
      </c>
      <c r="F110" s="2" t="s">
        <v>6</v>
      </c>
      <c r="G110" s="3" t="s">
        <v>3</v>
      </c>
      <c r="I110" s="1">
        <v>4</v>
      </c>
      <c r="J110" s="3" t="s">
        <v>3</v>
      </c>
      <c r="M110" s="3" t="s">
        <v>2</v>
      </c>
      <c r="N110" s="2" t="s">
        <v>7</v>
      </c>
      <c r="O110" s="2" t="s">
        <v>13</v>
      </c>
    </row>
    <row r="111" spans="1:15" x14ac:dyDescent="0.4">
      <c r="A111" s="1">
        <v>5</v>
      </c>
      <c r="B111" s="2" t="s">
        <v>2</v>
      </c>
      <c r="C111" s="3" t="s">
        <v>7</v>
      </c>
      <c r="D111" s="3" t="s">
        <v>4</v>
      </c>
      <c r="E111" s="2" t="s">
        <v>6</v>
      </c>
      <c r="F111" s="2" t="s">
        <v>3</v>
      </c>
      <c r="G111" s="3" t="s">
        <v>8</v>
      </c>
      <c r="I111" s="1">
        <v>5</v>
      </c>
      <c r="J111" s="3" t="s">
        <v>8</v>
      </c>
      <c r="M111" s="3" t="s">
        <v>7</v>
      </c>
      <c r="N111" s="2" t="s">
        <v>4</v>
      </c>
      <c r="O111" s="2" t="s">
        <v>6</v>
      </c>
    </row>
    <row r="112" spans="1:15" x14ac:dyDescent="0.4">
      <c r="A112" s="1">
        <v>6</v>
      </c>
      <c r="B112" s="2" t="s">
        <v>7</v>
      </c>
      <c r="C112" s="3" t="s">
        <v>13</v>
      </c>
      <c r="D112" s="3" t="s">
        <v>6</v>
      </c>
      <c r="E112" s="2" t="s">
        <v>3</v>
      </c>
      <c r="F112" s="2" t="s">
        <v>8</v>
      </c>
      <c r="G112" s="3" t="s">
        <v>5</v>
      </c>
      <c r="I112" s="1">
        <v>6</v>
      </c>
      <c r="J112" s="3" t="s">
        <v>5</v>
      </c>
      <c r="M112" s="3" t="s">
        <v>13</v>
      </c>
      <c r="N112" s="2" t="s">
        <v>11</v>
      </c>
      <c r="O112" s="2" t="s">
        <v>3</v>
      </c>
    </row>
    <row r="113" spans="1:15" x14ac:dyDescent="0.4">
      <c r="A113" s="1">
        <v>7</v>
      </c>
      <c r="B113" s="2" t="s">
        <v>4</v>
      </c>
      <c r="C113" s="3" t="s">
        <v>11</v>
      </c>
      <c r="D113" s="3" t="s">
        <v>12</v>
      </c>
      <c r="E113" s="2" t="s">
        <v>8</v>
      </c>
      <c r="F113" s="2" t="s">
        <v>10</v>
      </c>
      <c r="G113" s="3" t="s">
        <v>9</v>
      </c>
      <c r="I113" s="1">
        <v>7</v>
      </c>
      <c r="J113" s="3" t="s">
        <v>9</v>
      </c>
      <c r="M113" s="3" t="s">
        <v>11</v>
      </c>
      <c r="N113" s="2" t="s">
        <v>12</v>
      </c>
      <c r="O113" s="2" t="s">
        <v>8</v>
      </c>
    </row>
    <row r="114" spans="1:15" x14ac:dyDescent="0.4">
      <c r="A114" s="1">
        <v>8</v>
      </c>
      <c r="B114" s="2" t="s">
        <v>6</v>
      </c>
      <c r="C114" s="3" t="s">
        <v>3</v>
      </c>
      <c r="D114" s="3" t="s">
        <v>8</v>
      </c>
      <c r="E114" s="2" t="s">
        <v>5</v>
      </c>
      <c r="F114" s="2" t="s">
        <v>2</v>
      </c>
      <c r="G114" s="3" t="s">
        <v>7</v>
      </c>
      <c r="I114" s="1">
        <v>8</v>
      </c>
      <c r="J114" s="3" t="s">
        <v>7</v>
      </c>
      <c r="M114" s="3" t="s">
        <v>3</v>
      </c>
      <c r="N114" s="2" t="s">
        <v>8</v>
      </c>
      <c r="O114" s="2" t="s">
        <v>5</v>
      </c>
    </row>
    <row r="115" spans="1:15" x14ac:dyDescent="0.4">
      <c r="A115" s="1">
        <v>9</v>
      </c>
      <c r="B115" s="2" t="s">
        <v>3</v>
      </c>
      <c r="C115" s="3" t="s">
        <v>8</v>
      </c>
      <c r="D115" s="3" t="s">
        <v>10</v>
      </c>
      <c r="E115" s="2" t="s">
        <v>2</v>
      </c>
      <c r="F115" s="2" t="s">
        <v>7</v>
      </c>
      <c r="G115" s="3" t="s">
        <v>4</v>
      </c>
      <c r="I115" s="1">
        <v>9</v>
      </c>
      <c r="J115" s="3" t="s">
        <v>4</v>
      </c>
      <c r="M115" s="3" t="s">
        <v>8</v>
      </c>
      <c r="N115" s="2" t="s">
        <v>10</v>
      </c>
      <c r="O115" s="2" t="s">
        <v>2</v>
      </c>
    </row>
    <row r="116" spans="1:15" x14ac:dyDescent="0.4">
      <c r="A116" s="1">
        <v>10</v>
      </c>
      <c r="B116" s="2" t="s">
        <v>8</v>
      </c>
      <c r="C116" s="3" t="s">
        <v>5</v>
      </c>
      <c r="D116" s="3" t="s">
        <v>2</v>
      </c>
      <c r="E116" s="2" t="s">
        <v>7</v>
      </c>
      <c r="F116" s="2" t="s">
        <v>4</v>
      </c>
      <c r="G116" s="3" t="s">
        <v>6</v>
      </c>
      <c r="I116" s="1">
        <v>10</v>
      </c>
      <c r="J116" s="3" t="s">
        <v>6</v>
      </c>
      <c r="M116" s="3" t="s">
        <v>5</v>
      </c>
      <c r="N116" s="2" t="s">
        <v>9</v>
      </c>
      <c r="O116" s="2" t="s">
        <v>7</v>
      </c>
    </row>
    <row r="117" spans="1:15" x14ac:dyDescent="0.4">
      <c r="A117" s="1">
        <v>11</v>
      </c>
      <c r="B117" s="2" t="s">
        <v>5</v>
      </c>
      <c r="C117" s="3" t="s">
        <v>2</v>
      </c>
      <c r="D117" s="3" t="s">
        <v>7</v>
      </c>
      <c r="E117" s="2" t="s">
        <v>13</v>
      </c>
      <c r="F117" s="2" t="s">
        <v>6</v>
      </c>
      <c r="G117" s="3" t="s">
        <v>3</v>
      </c>
      <c r="I117" s="1">
        <v>11</v>
      </c>
      <c r="J117" s="3" t="s">
        <v>3</v>
      </c>
      <c r="M117" s="3" t="s">
        <v>2</v>
      </c>
      <c r="N117" s="2" t="s">
        <v>7</v>
      </c>
      <c r="O117" s="2" t="s">
        <v>13</v>
      </c>
    </row>
    <row r="118" spans="1:15" x14ac:dyDescent="0.4">
      <c r="A118" s="1">
        <v>12</v>
      </c>
      <c r="B118" s="2" t="s">
        <v>2</v>
      </c>
      <c r="C118" s="3" t="s">
        <v>7</v>
      </c>
      <c r="D118" s="3" t="s">
        <v>4</v>
      </c>
      <c r="E118" s="2" t="s">
        <v>6</v>
      </c>
      <c r="F118" s="2" t="s">
        <v>3</v>
      </c>
      <c r="G118" s="3" t="s">
        <v>8</v>
      </c>
      <c r="I118" s="1">
        <v>12</v>
      </c>
      <c r="J118" s="3" t="s">
        <v>8</v>
      </c>
      <c r="M118" s="3" t="s">
        <v>7</v>
      </c>
      <c r="N118" s="2" t="s">
        <v>4</v>
      </c>
      <c r="O118" s="2" t="s">
        <v>6</v>
      </c>
    </row>
    <row r="119" spans="1:15" x14ac:dyDescent="0.4">
      <c r="A119" s="1">
        <v>13</v>
      </c>
      <c r="B119" s="2" t="s">
        <v>7</v>
      </c>
      <c r="C119" s="3" t="s">
        <v>13</v>
      </c>
      <c r="D119" s="3" t="s">
        <v>6</v>
      </c>
      <c r="E119" s="2" t="s">
        <v>3</v>
      </c>
      <c r="F119" s="2" t="s">
        <v>8</v>
      </c>
      <c r="G119" s="3" t="s">
        <v>5</v>
      </c>
      <c r="I119" s="1">
        <v>13</v>
      </c>
      <c r="J119" s="3" t="s">
        <v>5</v>
      </c>
      <c r="M119" s="3" t="s">
        <v>13</v>
      </c>
      <c r="N119" s="2" t="s">
        <v>11</v>
      </c>
      <c r="O119" s="2" t="s">
        <v>3</v>
      </c>
    </row>
    <row r="120" spans="1:15" x14ac:dyDescent="0.4">
      <c r="A120" s="1">
        <v>14</v>
      </c>
      <c r="B120" s="2" t="s">
        <v>4</v>
      </c>
      <c r="C120" s="3" t="s">
        <v>11</v>
      </c>
      <c r="D120" s="3" t="s">
        <v>12</v>
      </c>
      <c r="E120" s="2" t="s">
        <v>8</v>
      </c>
      <c r="F120" s="2" t="s">
        <v>10</v>
      </c>
      <c r="G120" s="3" t="s">
        <v>9</v>
      </c>
      <c r="I120" s="1">
        <v>14</v>
      </c>
      <c r="J120" s="3" t="s">
        <v>9</v>
      </c>
      <c r="M120" s="3" t="s">
        <v>11</v>
      </c>
      <c r="N120" s="2" t="s">
        <v>12</v>
      </c>
      <c r="O120" s="2" t="s">
        <v>8</v>
      </c>
    </row>
    <row r="121" spans="1:15" x14ac:dyDescent="0.4">
      <c r="A121" s="1" t="s">
        <v>116</v>
      </c>
      <c r="B121" s="4" t="s">
        <v>88</v>
      </c>
      <c r="C121" s="5" t="s">
        <v>89</v>
      </c>
      <c r="D121" s="5" t="s">
        <v>90</v>
      </c>
      <c r="E121" s="4" t="s">
        <v>91</v>
      </c>
      <c r="F121" s="4" t="s">
        <v>92</v>
      </c>
      <c r="G121" s="5" t="s">
        <v>93</v>
      </c>
      <c r="I121" s="1" t="s">
        <v>117</v>
      </c>
      <c r="J121" s="5" t="s">
        <v>88</v>
      </c>
      <c r="K121" s="1" t="s">
        <v>89</v>
      </c>
      <c r="L121" s="1" t="s">
        <v>90</v>
      </c>
      <c r="M121" s="5" t="s">
        <v>91</v>
      </c>
      <c r="N121" s="4" t="s">
        <v>92</v>
      </c>
      <c r="O121" s="4" t="s">
        <v>93</v>
      </c>
    </row>
    <row r="122" spans="1:15" x14ac:dyDescent="0.4">
      <c r="A122" s="1">
        <v>1</v>
      </c>
      <c r="B122" s="2" t="s">
        <v>5</v>
      </c>
      <c r="C122" s="3" t="s">
        <v>2</v>
      </c>
      <c r="D122" s="3" t="s">
        <v>7</v>
      </c>
      <c r="E122" s="2" t="s">
        <v>13</v>
      </c>
      <c r="F122" s="2" t="s">
        <v>6</v>
      </c>
      <c r="G122" s="3" t="s">
        <v>3</v>
      </c>
      <c r="I122" s="1">
        <v>1</v>
      </c>
      <c r="J122" s="3" t="s">
        <v>3</v>
      </c>
      <c r="M122" s="3" t="s">
        <v>2</v>
      </c>
      <c r="N122" s="2" t="s">
        <v>7</v>
      </c>
      <c r="O122" s="2" t="s">
        <v>13</v>
      </c>
    </row>
    <row r="123" spans="1:15" x14ac:dyDescent="0.4">
      <c r="A123" s="1">
        <v>2</v>
      </c>
      <c r="B123" s="2" t="s">
        <v>2</v>
      </c>
      <c r="C123" s="3" t="s">
        <v>7</v>
      </c>
      <c r="D123" s="3" t="s">
        <v>4</v>
      </c>
      <c r="E123" s="2" t="s">
        <v>6</v>
      </c>
      <c r="F123" s="2" t="s">
        <v>3</v>
      </c>
      <c r="G123" s="3" t="s">
        <v>8</v>
      </c>
      <c r="I123" s="1">
        <v>2</v>
      </c>
      <c r="J123" s="3" t="s">
        <v>8</v>
      </c>
      <c r="M123" s="3" t="s">
        <v>7</v>
      </c>
      <c r="N123" s="2" t="s">
        <v>4</v>
      </c>
      <c r="O123" s="2" t="s">
        <v>6</v>
      </c>
    </row>
    <row r="124" spans="1:15" x14ac:dyDescent="0.4">
      <c r="A124" s="1">
        <v>3</v>
      </c>
      <c r="B124" s="2" t="s">
        <v>7</v>
      </c>
      <c r="C124" s="3" t="s">
        <v>13</v>
      </c>
      <c r="D124" s="3" t="s">
        <v>6</v>
      </c>
      <c r="E124" s="2" t="s">
        <v>3</v>
      </c>
      <c r="F124" s="2" t="s">
        <v>8</v>
      </c>
      <c r="G124" s="3" t="s">
        <v>5</v>
      </c>
      <c r="I124" s="1">
        <v>3</v>
      </c>
      <c r="J124" s="3" t="s">
        <v>5</v>
      </c>
      <c r="M124" s="3" t="s">
        <v>13</v>
      </c>
      <c r="N124" s="2" t="s">
        <v>11</v>
      </c>
      <c r="O124" s="2" t="s">
        <v>3</v>
      </c>
    </row>
    <row r="125" spans="1:15" x14ac:dyDescent="0.4">
      <c r="A125" s="1">
        <v>4</v>
      </c>
      <c r="B125" s="2" t="s">
        <v>13</v>
      </c>
      <c r="C125" s="3" t="s">
        <v>6</v>
      </c>
      <c r="D125" s="3" t="s">
        <v>3</v>
      </c>
      <c r="E125" s="2" t="s">
        <v>16</v>
      </c>
      <c r="F125" s="2" t="s">
        <v>5</v>
      </c>
      <c r="G125" s="3" t="s">
        <v>2</v>
      </c>
      <c r="I125" s="1">
        <v>4</v>
      </c>
      <c r="J125" s="3" t="s">
        <v>2</v>
      </c>
      <c r="M125" s="3" t="s">
        <v>6</v>
      </c>
      <c r="N125" s="2" t="s">
        <v>3</v>
      </c>
      <c r="O125" s="2" t="s">
        <v>16</v>
      </c>
    </row>
    <row r="126" spans="1:15" x14ac:dyDescent="0.4">
      <c r="A126" s="1">
        <v>5</v>
      </c>
      <c r="B126" s="2" t="s">
        <v>6</v>
      </c>
      <c r="C126" s="3" t="s">
        <v>3</v>
      </c>
      <c r="D126" s="3" t="s">
        <v>8</v>
      </c>
      <c r="E126" s="2" t="s">
        <v>5</v>
      </c>
      <c r="F126" s="2" t="s">
        <v>2</v>
      </c>
      <c r="G126" s="3" t="s">
        <v>7</v>
      </c>
      <c r="I126" s="1">
        <v>5</v>
      </c>
      <c r="J126" s="3" t="s">
        <v>7</v>
      </c>
      <c r="M126" s="3" t="s">
        <v>3</v>
      </c>
      <c r="N126" s="2" t="s">
        <v>8</v>
      </c>
      <c r="O126" s="2" t="s">
        <v>5</v>
      </c>
    </row>
    <row r="127" spans="1:15" x14ac:dyDescent="0.4">
      <c r="A127" s="1">
        <v>6</v>
      </c>
      <c r="B127" s="2" t="s">
        <v>3</v>
      </c>
      <c r="C127" s="3" t="s">
        <v>16</v>
      </c>
      <c r="D127" s="3" t="s">
        <v>5</v>
      </c>
      <c r="E127" s="2" t="s">
        <v>2</v>
      </c>
      <c r="F127" s="2" t="s">
        <v>7</v>
      </c>
      <c r="G127" s="3" t="s">
        <v>13</v>
      </c>
      <c r="I127" s="1">
        <v>6</v>
      </c>
      <c r="J127" s="3" t="s">
        <v>13</v>
      </c>
      <c r="M127" s="3" t="s">
        <v>16</v>
      </c>
      <c r="N127" s="2" t="s">
        <v>10</v>
      </c>
      <c r="O127" s="2" t="s">
        <v>2</v>
      </c>
    </row>
    <row r="128" spans="1:15" x14ac:dyDescent="0.4">
      <c r="A128" s="1">
        <v>7</v>
      </c>
      <c r="B128" s="2" t="s">
        <v>8</v>
      </c>
      <c r="C128" s="3" t="s">
        <v>10</v>
      </c>
      <c r="D128" s="3" t="s">
        <v>9</v>
      </c>
      <c r="E128" s="2" t="s">
        <v>7</v>
      </c>
      <c r="F128" s="2" t="s">
        <v>4</v>
      </c>
      <c r="G128" s="3" t="s">
        <v>11</v>
      </c>
      <c r="I128" s="1">
        <v>7</v>
      </c>
      <c r="J128" s="3" t="s">
        <v>11</v>
      </c>
      <c r="M128" s="3" t="s">
        <v>10</v>
      </c>
      <c r="N128" s="2" t="s">
        <v>9</v>
      </c>
      <c r="O128" s="2" t="s">
        <v>7</v>
      </c>
    </row>
    <row r="129" spans="1:15" x14ac:dyDescent="0.4">
      <c r="A129" s="1">
        <v>8</v>
      </c>
      <c r="B129" s="2" t="s">
        <v>5</v>
      </c>
      <c r="C129" s="3" t="s">
        <v>2</v>
      </c>
      <c r="D129" s="3" t="s">
        <v>7</v>
      </c>
      <c r="E129" s="2" t="s">
        <v>13</v>
      </c>
      <c r="F129" s="2" t="s">
        <v>6</v>
      </c>
      <c r="G129" s="3" t="s">
        <v>3</v>
      </c>
      <c r="I129" s="1">
        <v>8</v>
      </c>
      <c r="J129" s="3" t="s">
        <v>3</v>
      </c>
      <c r="M129" s="3" t="s">
        <v>2</v>
      </c>
      <c r="N129" s="2" t="s">
        <v>7</v>
      </c>
      <c r="O129" s="2" t="s">
        <v>13</v>
      </c>
    </row>
    <row r="130" spans="1:15" x14ac:dyDescent="0.4">
      <c r="A130" s="1">
        <v>9</v>
      </c>
      <c r="B130" s="2" t="s">
        <v>2</v>
      </c>
      <c r="C130" s="3" t="s">
        <v>7</v>
      </c>
      <c r="D130" s="3" t="s">
        <v>4</v>
      </c>
      <c r="E130" s="2" t="s">
        <v>6</v>
      </c>
      <c r="F130" s="2" t="s">
        <v>3</v>
      </c>
      <c r="G130" s="3" t="s">
        <v>8</v>
      </c>
      <c r="I130" s="1">
        <v>9</v>
      </c>
      <c r="J130" s="3" t="s">
        <v>8</v>
      </c>
      <c r="M130" s="3" t="s">
        <v>7</v>
      </c>
      <c r="N130" s="2" t="s">
        <v>4</v>
      </c>
      <c r="O130" s="2" t="s">
        <v>6</v>
      </c>
    </row>
    <row r="131" spans="1:15" x14ac:dyDescent="0.4">
      <c r="A131" s="1">
        <v>10</v>
      </c>
      <c r="B131" s="2" t="s">
        <v>7</v>
      </c>
      <c r="C131" s="3" t="s">
        <v>13</v>
      </c>
      <c r="D131" s="3" t="s">
        <v>6</v>
      </c>
      <c r="E131" s="2" t="s">
        <v>3</v>
      </c>
      <c r="F131" s="2" t="s">
        <v>8</v>
      </c>
      <c r="G131" s="3" t="s">
        <v>5</v>
      </c>
      <c r="I131" s="1">
        <v>10</v>
      </c>
      <c r="J131" s="3" t="s">
        <v>5</v>
      </c>
      <c r="M131" s="3" t="s">
        <v>13</v>
      </c>
      <c r="N131" s="2" t="s">
        <v>11</v>
      </c>
      <c r="O131" s="2" t="s">
        <v>3</v>
      </c>
    </row>
    <row r="132" spans="1:15" x14ac:dyDescent="0.4">
      <c r="A132" s="1">
        <v>11</v>
      </c>
      <c r="B132" s="2" t="s">
        <v>13</v>
      </c>
      <c r="C132" s="3" t="s">
        <v>6</v>
      </c>
      <c r="D132" s="3" t="s">
        <v>3</v>
      </c>
      <c r="E132" s="2" t="s">
        <v>16</v>
      </c>
      <c r="F132" s="2" t="s">
        <v>5</v>
      </c>
      <c r="G132" s="3" t="s">
        <v>2</v>
      </c>
      <c r="I132" s="1">
        <v>11</v>
      </c>
      <c r="J132" s="3" t="s">
        <v>2</v>
      </c>
      <c r="M132" s="3" t="s">
        <v>6</v>
      </c>
      <c r="N132" s="2" t="s">
        <v>3</v>
      </c>
      <c r="O132" s="2" t="s">
        <v>16</v>
      </c>
    </row>
    <row r="133" spans="1:15" x14ac:dyDescent="0.4">
      <c r="A133" s="1">
        <v>12</v>
      </c>
      <c r="B133" s="2" t="s">
        <v>6</v>
      </c>
      <c r="C133" s="3" t="s">
        <v>3</v>
      </c>
      <c r="D133" s="3" t="s">
        <v>8</v>
      </c>
      <c r="E133" s="2" t="s">
        <v>5</v>
      </c>
      <c r="F133" s="2" t="s">
        <v>2</v>
      </c>
      <c r="G133" s="3" t="s">
        <v>7</v>
      </c>
      <c r="I133" s="1">
        <v>12</v>
      </c>
      <c r="J133" s="3" t="s">
        <v>7</v>
      </c>
      <c r="M133" s="3" t="s">
        <v>3</v>
      </c>
      <c r="N133" s="2" t="s">
        <v>8</v>
      </c>
      <c r="O133" s="2" t="s">
        <v>5</v>
      </c>
    </row>
    <row r="134" spans="1:15" x14ac:dyDescent="0.4">
      <c r="A134" s="1">
        <v>13</v>
      </c>
      <c r="B134" s="2" t="s">
        <v>3</v>
      </c>
      <c r="C134" s="3" t="s">
        <v>16</v>
      </c>
      <c r="D134" s="3" t="s">
        <v>5</v>
      </c>
      <c r="E134" s="2" t="s">
        <v>2</v>
      </c>
      <c r="F134" s="2" t="s">
        <v>7</v>
      </c>
      <c r="G134" s="3" t="s">
        <v>13</v>
      </c>
      <c r="I134" s="1">
        <v>13</v>
      </c>
      <c r="J134" s="3" t="s">
        <v>13</v>
      </c>
      <c r="M134" s="3" t="s">
        <v>16</v>
      </c>
      <c r="N134" s="2" t="s">
        <v>10</v>
      </c>
      <c r="O134" s="2" t="s">
        <v>2</v>
      </c>
    </row>
    <row r="135" spans="1:15" x14ac:dyDescent="0.4">
      <c r="A135" s="1">
        <v>14</v>
      </c>
      <c r="B135" s="2" t="s">
        <v>8</v>
      </c>
      <c r="C135" s="3" t="s">
        <v>10</v>
      </c>
      <c r="D135" s="3" t="s">
        <v>9</v>
      </c>
      <c r="E135" s="2" t="s">
        <v>7</v>
      </c>
      <c r="F135" s="2" t="s">
        <v>4</v>
      </c>
      <c r="G135" s="3" t="s">
        <v>11</v>
      </c>
      <c r="I135" s="1">
        <v>14</v>
      </c>
      <c r="J135" s="3" t="s">
        <v>11</v>
      </c>
      <c r="M135" s="3" t="s">
        <v>10</v>
      </c>
      <c r="N135" s="2" t="s">
        <v>9</v>
      </c>
      <c r="O135" s="2" t="s">
        <v>7</v>
      </c>
    </row>
    <row r="136" spans="1:15" x14ac:dyDescent="0.4">
      <c r="A136" s="1" t="s">
        <v>118</v>
      </c>
      <c r="B136" s="4" t="s">
        <v>88</v>
      </c>
      <c r="C136" s="5" t="s">
        <v>89</v>
      </c>
      <c r="D136" s="5" t="s">
        <v>90</v>
      </c>
      <c r="E136" s="4" t="s">
        <v>91</v>
      </c>
      <c r="F136" s="4" t="s">
        <v>92</v>
      </c>
      <c r="G136" s="5" t="s">
        <v>93</v>
      </c>
      <c r="I136" s="1" t="s">
        <v>119</v>
      </c>
      <c r="J136" s="5" t="s">
        <v>88</v>
      </c>
      <c r="K136" s="1" t="s">
        <v>89</v>
      </c>
      <c r="L136" s="1" t="s">
        <v>90</v>
      </c>
      <c r="M136" s="5" t="s">
        <v>91</v>
      </c>
      <c r="N136" s="4" t="s">
        <v>92</v>
      </c>
      <c r="O136" s="4" t="s">
        <v>93</v>
      </c>
    </row>
    <row r="137" spans="1:15" x14ac:dyDescent="0.4">
      <c r="A137" s="1">
        <v>1</v>
      </c>
      <c r="B137" s="2" t="s">
        <v>13</v>
      </c>
      <c r="C137" s="3" t="s">
        <v>6</v>
      </c>
      <c r="D137" s="3" t="s">
        <v>3</v>
      </c>
      <c r="E137" s="2" t="s">
        <v>16</v>
      </c>
      <c r="F137" s="2" t="s">
        <v>5</v>
      </c>
      <c r="G137" s="3" t="s">
        <v>2</v>
      </c>
      <c r="I137" s="1">
        <v>1</v>
      </c>
      <c r="J137" s="3" t="s">
        <v>2</v>
      </c>
      <c r="M137" s="3" t="s">
        <v>6</v>
      </c>
      <c r="N137" s="2" t="s">
        <v>3</v>
      </c>
      <c r="O137" s="2" t="s">
        <v>16</v>
      </c>
    </row>
    <row r="138" spans="1:15" x14ac:dyDescent="0.4">
      <c r="A138" s="1">
        <v>2</v>
      </c>
      <c r="B138" s="2" t="s">
        <v>6</v>
      </c>
      <c r="C138" s="3" t="s">
        <v>3</v>
      </c>
      <c r="D138" s="3" t="s">
        <v>8</v>
      </c>
      <c r="E138" s="2" t="s">
        <v>5</v>
      </c>
      <c r="F138" s="2" t="s">
        <v>2</v>
      </c>
      <c r="G138" s="3" t="s">
        <v>7</v>
      </c>
      <c r="I138" s="1">
        <v>2</v>
      </c>
      <c r="J138" s="3" t="s">
        <v>7</v>
      </c>
      <c r="M138" s="3" t="s">
        <v>3</v>
      </c>
      <c r="N138" s="2" t="s">
        <v>8</v>
      </c>
      <c r="O138" s="2" t="s">
        <v>5</v>
      </c>
    </row>
    <row r="139" spans="1:15" x14ac:dyDescent="0.4">
      <c r="A139" s="1">
        <v>3</v>
      </c>
      <c r="B139" s="2" t="s">
        <v>3</v>
      </c>
      <c r="C139" s="3" t="s">
        <v>16</v>
      </c>
      <c r="D139" s="3" t="s">
        <v>5</v>
      </c>
      <c r="E139" s="2" t="s">
        <v>2</v>
      </c>
      <c r="F139" s="2" t="s">
        <v>7</v>
      </c>
      <c r="G139" s="3" t="s">
        <v>13</v>
      </c>
      <c r="I139" s="1">
        <v>3</v>
      </c>
      <c r="J139" s="3" t="s">
        <v>13</v>
      </c>
      <c r="M139" s="3" t="s">
        <v>16</v>
      </c>
      <c r="N139" s="2" t="s">
        <v>10</v>
      </c>
      <c r="O139" s="2" t="s">
        <v>2</v>
      </c>
    </row>
    <row r="140" spans="1:15" x14ac:dyDescent="0.4">
      <c r="A140" s="1">
        <v>4</v>
      </c>
      <c r="B140" s="2" t="s">
        <v>16</v>
      </c>
      <c r="C140" s="3" t="s">
        <v>5</v>
      </c>
      <c r="D140" s="3" t="s">
        <v>2</v>
      </c>
      <c r="E140" s="2" t="s">
        <v>17</v>
      </c>
      <c r="F140" s="2" t="s">
        <v>13</v>
      </c>
      <c r="G140" s="3" t="s">
        <v>6</v>
      </c>
      <c r="I140" s="1">
        <v>4</v>
      </c>
      <c r="J140" s="3" t="s">
        <v>6</v>
      </c>
      <c r="M140" s="3" t="s">
        <v>5</v>
      </c>
      <c r="N140" s="2" t="s">
        <v>2</v>
      </c>
      <c r="O140" s="2" t="s">
        <v>17</v>
      </c>
    </row>
    <row r="141" spans="1:15" x14ac:dyDescent="0.4">
      <c r="A141" s="1">
        <v>5</v>
      </c>
      <c r="B141" s="2" t="s">
        <v>5</v>
      </c>
      <c r="C141" s="3" t="s">
        <v>2</v>
      </c>
      <c r="D141" s="3" t="s">
        <v>7</v>
      </c>
      <c r="E141" s="2" t="s">
        <v>13</v>
      </c>
      <c r="F141" s="2" t="s">
        <v>6</v>
      </c>
      <c r="G141" s="3" t="s">
        <v>3</v>
      </c>
      <c r="I141" s="1">
        <v>5</v>
      </c>
      <c r="J141" s="3" t="s">
        <v>3</v>
      </c>
      <c r="M141" s="3" t="s">
        <v>2</v>
      </c>
      <c r="N141" s="2" t="s">
        <v>7</v>
      </c>
      <c r="O141" s="2" t="s">
        <v>13</v>
      </c>
    </row>
    <row r="142" spans="1:15" x14ac:dyDescent="0.4">
      <c r="A142" s="1">
        <v>6</v>
      </c>
      <c r="B142" s="2" t="s">
        <v>2</v>
      </c>
      <c r="C142" s="3" t="s">
        <v>17</v>
      </c>
      <c r="D142" s="3" t="s">
        <v>13</v>
      </c>
      <c r="E142" s="2" t="s">
        <v>6</v>
      </c>
      <c r="F142" s="2" t="s">
        <v>3</v>
      </c>
      <c r="G142" s="3" t="s">
        <v>16</v>
      </c>
      <c r="I142" s="1">
        <v>6</v>
      </c>
      <c r="J142" s="3" t="s">
        <v>16</v>
      </c>
      <c r="M142" s="3" t="s">
        <v>17</v>
      </c>
      <c r="N142" s="2" t="s">
        <v>4</v>
      </c>
      <c r="O142" s="2" t="s">
        <v>6</v>
      </c>
    </row>
    <row r="143" spans="1:15" x14ac:dyDescent="0.4">
      <c r="A143" s="1">
        <v>7</v>
      </c>
      <c r="B143" s="2" t="s">
        <v>7</v>
      </c>
      <c r="C143" s="3" t="s">
        <v>4</v>
      </c>
      <c r="D143" s="3" t="s">
        <v>11</v>
      </c>
      <c r="E143" s="2" t="s">
        <v>3</v>
      </c>
      <c r="F143" s="2" t="s">
        <v>8</v>
      </c>
      <c r="G143" s="3" t="s">
        <v>10</v>
      </c>
      <c r="I143" s="1">
        <v>7</v>
      </c>
      <c r="J143" s="3" t="s">
        <v>10</v>
      </c>
      <c r="M143" s="3" t="s">
        <v>4</v>
      </c>
      <c r="N143" s="2" t="s">
        <v>11</v>
      </c>
      <c r="O143" s="2" t="s">
        <v>3</v>
      </c>
    </row>
    <row r="144" spans="1:15" x14ac:dyDescent="0.4">
      <c r="A144" s="1">
        <v>8</v>
      </c>
      <c r="B144" s="2" t="s">
        <v>13</v>
      </c>
      <c r="C144" s="3" t="s">
        <v>6</v>
      </c>
      <c r="D144" s="3" t="s">
        <v>3</v>
      </c>
      <c r="E144" s="2" t="s">
        <v>16</v>
      </c>
      <c r="F144" s="2" t="s">
        <v>5</v>
      </c>
      <c r="G144" s="3" t="s">
        <v>2</v>
      </c>
      <c r="I144" s="1">
        <v>8</v>
      </c>
      <c r="J144" s="3" t="s">
        <v>2</v>
      </c>
      <c r="M144" s="3" t="s">
        <v>6</v>
      </c>
      <c r="N144" s="2" t="s">
        <v>3</v>
      </c>
      <c r="O144" s="2" t="s">
        <v>16</v>
      </c>
    </row>
    <row r="145" spans="1:15" x14ac:dyDescent="0.4">
      <c r="A145" s="1">
        <v>9</v>
      </c>
      <c r="B145" s="2" t="s">
        <v>6</v>
      </c>
      <c r="C145" s="3" t="s">
        <v>3</v>
      </c>
      <c r="D145" s="3" t="s">
        <v>8</v>
      </c>
      <c r="E145" s="2" t="s">
        <v>5</v>
      </c>
      <c r="F145" s="2" t="s">
        <v>2</v>
      </c>
      <c r="G145" s="3" t="s">
        <v>7</v>
      </c>
      <c r="I145" s="1">
        <v>9</v>
      </c>
      <c r="J145" s="3" t="s">
        <v>7</v>
      </c>
      <c r="M145" s="3" t="s">
        <v>3</v>
      </c>
      <c r="N145" s="2" t="s">
        <v>8</v>
      </c>
      <c r="O145" s="2" t="s">
        <v>5</v>
      </c>
    </row>
    <row r="146" spans="1:15" x14ac:dyDescent="0.4">
      <c r="A146" s="1">
        <v>10</v>
      </c>
      <c r="B146" s="2" t="s">
        <v>3</v>
      </c>
      <c r="C146" s="3" t="s">
        <v>16</v>
      </c>
      <c r="D146" s="3" t="s">
        <v>5</v>
      </c>
      <c r="E146" s="2" t="s">
        <v>2</v>
      </c>
      <c r="F146" s="2" t="s">
        <v>7</v>
      </c>
      <c r="G146" s="3" t="s">
        <v>13</v>
      </c>
      <c r="I146" s="1">
        <v>10</v>
      </c>
      <c r="J146" s="3" t="s">
        <v>13</v>
      </c>
      <c r="M146" s="3" t="s">
        <v>16</v>
      </c>
      <c r="N146" s="2" t="s">
        <v>10</v>
      </c>
      <c r="O146" s="2" t="s">
        <v>2</v>
      </c>
    </row>
    <row r="147" spans="1:15" x14ac:dyDescent="0.4">
      <c r="A147" s="1">
        <v>11</v>
      </c>
      <c r="B147" s="2" t="s">
        <v>16</v>
      </c>
      <c r="C147" s="3" t="s">
        <v>5</v>
      </c>
      <c r="D147" s="3" t="s">
        <v>2</v>
      </c>
      <c r="E147" s="2" t="s">
        <v>17</v>
      </c>
      <c r="F147" s="2" t="s">
        <v>13</v>
      </c>
      <c r="G147" s="3" t="s">
        <v>6</v>
      </c>
      <c r="I147" s="1">
        <v>11</v>
      </c>
      <c r="J147" s="3" t="s">
        <v>6</v>
      </c>
      <c r="M147" s="3" t="s">
        <v>5</v>
      </c>
      <c r="N147" s="2" t="s">
        <v>2</v>
      </c>
      <c r="O147" s="2" t="s">
        <v>17</v>
      </c>
    </row>
    <row r="148" spans="1:15" x14ac:dyDescent="0.4">
      <c r="A148" s="1">
        <v>12</v>
      </c>
      <c r="B148" s="2" t="s">
        <v>5</v>
      </c>
      <c r="C148" s="3" t="s">
        <v>2</v>
      </c>
      <c r="D148" s="3" t="s">
        <v>7</v>
      </c>
      <c r="E148" s="2" t="s">
        <v>13</v>
      </c>
      <c r="F148" s="2" t="s">
        <v>6</v>
      </c>
      <c r="G148" s="3" t="s">
        <v>3</v>
      </c>
      <c r="I148" s="1">
        <v>12</v>
      </c>
      <c r="J148" s="3" t="s">
        <v>3</v>
      </c>
      <c r="M148" s="3" t="s">
        <v>2</v>
      </c>
      <c r="N148" s="2" t="s">
        <v>7</v>
      </c>
      <c r="O148" s="2" t="s">
        <v>13</v>
      </c>
    </row>
    <row r="149" spans="1:15" x14ac:dyDescent="0.4">
      <c r="A149" s="1">
        <v>13</v>
      </c>
      <c r="B149" s="2" t="s">
        <v>2</v>
      </c>
      <c r="C149" s="3" t="s">
        <v>17</v>
      </c>
      <c r="D149" s="3" t="s">
        <v>13</v>
      </c>
      <c r="E149" s="2" t="s">
        <v>6</v>
      </c>
      <c r="F149" s="2" t="s">
        <v>3</v>
      </c>
      <c r="G149" s="3" t="s">
        <v>16</v>
      </c>
      <c r="I149" s="1">
        <v>13</v>
      </c>
      <c r="J149" s="3" t="s">
        <v>16</v>
      </c>
      <c r="M149" s="3" t="s">
        <v>17</v>
      </c>
      <c r="N149" s="2" t="s">
        <v>4</v>
      </c>
      <c r="O149" s="2" t="s">
        <v>6</v>
      </c>
    </row>
    <row r="150" spans="1:15" x14ac:dyDescent="0.4">
      <c r="A150" s="1">
        <v>14</v>
      </c>
      <c r="B150" s="2" t="s">
        <v>7</v>
      </c>
      <c r="C150" s="3" t="s">
        <v>4</v>
      </c>
      <c r="D150" s="3" t="s">
        <v>11</v>
      </c>
      <c r="E150" s="2" t="s">
        <v>3</v>
      </c>
      <c r="F150" s="2" t="s">
        <v>8</v>
      </c>
      <c r="G150" s="3" t="s">
        <v>10</v>
      </c>
      <c r="I150" s="1">
        <v>14</v>
      </c>
      <c r="J150" s="3" t="s">
        <v>10</v>
      </c>
      <c r="M150" s="3" t="s">
        <v>4</v>
      </c>
      <c r="N150" s="2" t="s">
        <v>11</v>
      </c>
      <c r="O150" s="2" t="s">
        <v>3</v>
      </c>
    </row>
    <row r="151" spans="1:15" x14ac:dyDescent="0.4">
      <c r="A151" s="1" t="s">
        <v>120</v>
      </c>
      <c r="B151" s="4" t="s">
        <v>88</v>
      </c>
      <c r="C151" s="5" t="s">
        <v>89</v>
      </c>
      <c r="D151" s="5" t="s">
        <v>90</v>
      </c>
      <c r="E151" s="4" t="s">
        <v>91</v>
      </c>
      <c r="F151" s="4" t="s">
        <v>92</v>
      </c>
      <c r="G151" s="5" t="s">
        <v>93</v>
      </c>
      <c r="I151" s="1" t="s">
        <v>121</v>
      </c>
      <c r="J151" s="5" t="s">
        <v>88</v>
      </c>
      <c r="K151" s="1" t="s">
        <v>89</v>
      </c>
      <c r="L151" s="1" t="s">
        <v>90</v>
      </c>
      <c r="M151" s="5" t="s">
        <v>91</v>
      </c>
      <c r="N151" s="4" t="s">
        <v>92</v>
      </c>
      <c r="O151" s="4" t="s">
        <v>93</v>
      </c>
    </row>
    <row r="152" spans="1:15" x14ac:dyDescent="0.4">
      <c r="A152" s="1">
        <v>1</v>
      </c>
      <c r="B152" s="2" t="s">
        <v>16</v>
      </c>
      <c r="C152" s="3" t="s">
        <v>5</v>
      </c>
      <c r="D152" s="3" t="s">
        <v>2</v>
      </c>
      <c r="E152" s="2" t="s">
        <v>17</v>
      </c>
      <c r="F152" s="2" t="s">
        <v>13</v>
      </c>
      <c r="G152" s="3" t="s">
        <v>6</v>
      </c>
      <c r="I152" s="1">
        <v>1</v>
      </c>
      <c r="J152" s="3" t="s">
        <v>6</v>
      </c>
      <c r="M152" s="3" t="s">
        <v>5</v>
      </c>
      <c r="N152" s="2" t="s">
        <v>2</v>
      </c>
      <c r="O152" s="2" t="s">
        <v>17</v>
      </c>
    </row>
    <row r="153" spans="1:15" x14ac:dyDescent="0.4">
      <c r="A153" s="1">
        <v>2</v>
      </c>
      <c r="B153" s="2" t="s">
        <v>5</v>
      </c>
      <c r="C153" s="3" t="s">
        <v>2</v>
      </c>
      <c r="D153" s="3" t="s">
        <v>7</v>
      </c>
      <c r="E153" s="2" t="s">
        <v>13</v>
      </c>
      <c r="F153" s="2" t="s">
        <v>6</v>
      </c>
      <c r="G153" s="3" t="s">
        <v>3</v>
      </c>
      <c r="I153" s="1">
        <v>2</v>
      </c>
      <c r="J153" s="3" t="s">
        <v>3</v>
      </c>
      <c r="M153" s="3" t="s">
        <v>2</v>
      </c>
      <c r="N153" s="2" t="s">
        <v>7</v>
      </c>
      <c r="O153" s="2" t="s">
        <v>13</v>
      </c>
    </row>
    <row r="154" spans="1:15" x14ac:dyDescent="0.4">
      <c r="A154" s="1">
        <v>3</v>
      </c>
      <c r="B154" s="2" t="s">
        <v>2</v>
      </c>
      <c r="C154" s="3" t="s">
        <v>17</v>
      </c>
      <c r="D154" s="3" t="s">
        <v>13</v>
      </c>
      <c r="E154" s="2" t="s">
        <v>6</v>
      </c>
      <c r="F154" s="2" t="s">
        <v>3</v>
      </c>
      <c r="G154" s="3" t="s">
        <v>16</v>
      </c>
      <c r="I154" s="1">
        <v>3</v>
      </c>
      <c r="J154" s="3" t="s">
        <v>16</v>
      </c>
      <c r="M154" s="3" t="s">
        <v>17</v>
      </c>
      <c r="N154" s="2" t="s">
        <v>4</v>
      </c>
      <c r="O154" s="2" t="s">
        <v>6</v>
      </c>
    </row>
    <row r="155" spans="1:15" x14ac:dyDescent="0.4">
      <c r="A155" s="1">
        <v>4</v>
      </c>
      <c r="B155" s="2" t="s">
        <v>17</v>
      </c>
      <c r="C155" s="3" t="s">
        <v>13</v>
      </c>
      <c r="D155" s="3" t="s">
        <v>6</v>
      </c>
      <c r="E155" s="2" t="s">
        <v>18</v>
      </c>
      <c r="F155" s="2" t="s">
        <v>16</v>
      </c>
      <c r="G155" s="3" t="s">
        <v>5</v>
      </c>
      <c r="I155" s="1">
        <v>4</v>
      </c>
      <c r="J155" s="3" t="s">
        <v>5</v>
      </c>
      <c r="M155" s="3" t="s">
        <v>13</v>
      </c>
      <c r="N155" s="2" t="s">
        <v>6</v>
      </c>
      <c r="O155" s="2" t="s">
        <v>18</v>
      </c>
    </row>
    <row r="156" spans="1:15" x14ac:dyDescent="0.4">
      <c r="A156" s="1">
        <v>5</v>
      </c>
      <c r="B156" s="2" t="s">
        <v>13</v>
      </c>
      <c r="C156" s="3" t="s">
        <v>6</v>
      </c>
      <c r="D156" s="3" t="s">
        <v>3</v>
      </c>
      <c r="E156" s="2" t="s">
        <v>16</v>
      </c>
      <c r="F156" s="2" t="s">
        <v>5</v>
      </c>
      <c r="G156" s="3" t="s">
        <v>2</v>
      </c>
      <c r="I156" s="1">
        <v>5</v>
      </c>
      <c r="J156" s="3" t="s">
        <v>2</v>
      </c>
      <c r="M156" s="3" t="s">
        <v>6</v>
      </c>
      <c r="N156" s="2" t="s">
        <v>3</v>
      </c>
      <c r="O156" s="2" t="s">
        <v>16</v>
      </c>
    </row>
    <row r="157" spans="1:15" x14ac:dyDescent="0.4">
      <c r="A157" s="1">
        <v>6</v>
      </c>
      <c r="B157" s="2" t="s">
        <v>6</v>
      </c>
      <c r="C157" s="3" t="s">
        <v>18</v>
      </c>
      <c r="D157" s="3" t="s">
        <v>16</v>
      </c>
      <c r="E157" s="2" t="s">
        <v>5</v>
      </c>
      <c r="F157" s="2" t="s">
        <v>2</v>
      </c>
      <c r="G157" s="3" t="s">
        <v>17</v>
      </c>
      <c r="I157" s="1">
        <v>6</v>
      </c>
      <c r="J157" s="3" t="s">
        <v>17</v>
      </c>
      <c r="M157" s="3" t="s">
        <v>18</v>
      </c>
      <c r="N157" s="2" t="s">
        <v>8</v>
      </c>
      <c r="O157" s="2" t="s">
        <v>5</v>
      </c>
    </row>
    <row r="158" spans="1:15" x14ac:dyDescent="0.4">
      <c r="A158" s="1">
        <v>7</v>
      </c>
      <c r="B158" s="2" t="s">
        <v>3</v>
      </c>
      <c r="C158" s="3" t="s">
        <v>8</v>
      </c>
      <c r="D158" s="3" t="s">
        <v>10</v>
      </c>
      <c r="E158" s="2" t="s">
        <v>2</v>
      </c>
      <c r="F158" s="2" t="s">
        <v>7</v>
      </c>
      <c r="G158" s="3" t="s">
        <v>4</v>
      </c>
      <c r="I158" s="1">
        <v>7</v>
      </c>
      <c r="J158" s="3" t="s">
        <v>4</v>
      </c>
      <c r="M158" s="3" t="s">
        <v>8</v>
      </c>
      <c r="N158" s="2" t="s">
        <v>10</v>
      </c>
      <c r="O158" s="2" t="s">
        <v>2</v>
      </c>
    </row>
    <row r="159" spans="1:15" x14ac:dyDescent="0.4">
      <c r="A159" s="1">
        <v>8</v>
      </c>
      <c r="B159" s="2" t="s">
        <v>16</v>
      </c>
      <c r="C159" s="3" t="s">
        <v>5</v>
      </c>
      <c r="D159" s="3" t="s">
        <v>2</v>
      </c>
      <c r="E159" s="2" t="s">
        <v>17</v>
      </c>
      <c r="F159" s="2" t="s">
        <v>13</v>
      </c>
      <c r="G159" s="3" t="s">
        <v>6</v>
      </c>
      <c r="I159" s="1">
        <v>8</v>
      </c>
      <c r="J159" s="3" t="s">
        <v>6</v>
      </c>
      <c r="M159" s="3" t="s">
        <v>5</v>
      </c>
      <c r="N159" s="2" t="s">
        <v>2</v>
      </c>
      <c r="O159" s="2" t="s">
        <v>17</v>
      </c>
    </row>
    <row r="160" spans="1:15" x14ac:dyDescent="0.4">
      <c r="A160" s="1">
        <v>9</v>
      </c>
      <c r="B160" s="2" t="s">
        <v>5</v>
      </c>
      <c r="C160" s="3" t="s">
        <v>2</v>
      </c>
      <c r="D160" s="3" t="s">
        <v>7</v>
      </c>
      <c r="E160" s="2" t="s">
        <v>13</v>
      </c>
      <c r="F160" s="2" t="s">
        <v>6</v>
      </c>
      <c r="G160" s="3" t="s">
        <v>3</v>
      </c>
      <c r="I160" s="1">
        <v>9</v>
      </c>
      <c r="J160" s="3" t="s">
        <v>3</v>
      </c>
      <c r="M160" s="3" t="s">
        <v>2</v>
      </c>
      <c r="N160" s="2" t="s">
        <v>7</v>
      </c>
      <c r="O160" s="2" t="s">
        <v>13</v>
      </c>
    </row>
    <row r="161" spans="1:15" x14ac:dyDescent="0.4">
      <c r="A161" s="1">
        <v>10</v>
      </c>
      <c r="B161" s="2" t="s">
        <v>2</v>
      </c>
      <c r="C161" s="3" t="s">
        <v>17</v>
      </c>
      <c r="D161" s="3" t="s">
        <v>13</v>
      </c>
      <c r="E161" s="2" t="s">
        <v>6</v>
      </c>
      <c r="F161" s="2" t="s">
        <v>3</v>
      </c>
      <c r="G161" s="3" t="s">
        <v>16</v>
      </c>
      <c r="I161" s="1">
        <v>10</v>
      </c>
      <c r="J161" s="3" t="s">
        <v>16</v>
      </c>
      <c r="M161" s="3" t="s">
        <v>17</v>
      </c>
      <c r="N161" s="2" t="s">
        <v>4</v>
      </c>
      <c r="O161" s="2" t="s">
        <v>6</v>
      </c>
    </row>
    <row r="162" spans="1:15" x14ac:dyDescent="0.4">
      <c r="A162" s="1">
        <v>11</v>
      </c>
      <c r="B162" s="2" t="s">
        <v>17</v>
      </c>
      <c r="C162" s="3" t="s">
        <v>13</v>
      </c>
      <c r="D162" s="3" t="s">
        <v>6</v>
      </c>
      <c r="E162" s="2" t="s">
        <v>18</v>
      </c>
      <c r="F162" s="2" t="s">
        <v>16</v>
      </c>
      <c r="G162" s="3" t="s">
        <v>5</v>
      </c>
      <c r="I162" s="1">
        <v>11</v>
      </c>
      <c r="J162" s="3" t="s">
        <v>5</v>
      </c>
      <c r="M162" s="3" t="s">
        <v>13</v>
      </c>
      <c r="N162" s="2" t="s">
        <v>6</v>
      </c>
      <c r="O162" s="2" t="s">
        <v>18</v>
      </c>
    </row>
    <row r="163" spans="1:15" x14ac:dyDescent="0.4">
      <c r="A163" s="1">
        <v>12</v>
      </c>
      <c r="B163" s="2" t="s">
        <v>13</v>
      </c>
      <c r="C163" s="3" t="s">
        <v>6</v>
      </c>
      <c r="D163" s="3" t="s">
        <v>3</v>
      </c>
      <c r="E163" s="2" t="s">
        <v>16</v>
      </c>
      <c r="F163" s="2" t="s">
        <v>5</v>
      </c>
      <c r="G163" s="3" t="s">
        <v>2</v>
      </c>
      <c r="I163" s="1">
        <v>12</v>
      </c>
      <c r="J163" s="3" t="s">
        <v>2</v>
      </c>
      <c r="M163" s="3" t="s">
        <v>6</v>
      </c>
      <c r="N163" s="2" t="s">
        <v>3</v>
      </c>
      <c r="O163" s="2" t="s">
        <v>16</v>
      </c>
    </row>
    <row r="164" spans="1:15" x14ac:dyDescent="0.4">
      <c r="A164" s="1">
        <v>13</v>
      </c>
      <c r="B164" s="2" t="s">
        <v>6</v>
      </c>
      <c r="C164" s="3" t="s">
        <v>18</v>
      </c>
      <c r="D164" s="3" t="s">
        <v>16</v>
      </c>
      <c r="E164" s="2" t="s">
        <v>5</v>
      </c>
      <c r="F164" s="2" t="s">
        <v>2</v>
      </c>
      <c r="G164" s="3" t="s">
        <v>17</v>
      </c>
      <c r="I164" s="1">
        <v>13</v>
      </c>
      <c r="J164" s="3" t="s">
        <v>17</v>
      </c>
      <c r="M164" s="3" t="s">
        <v>18</v>
      </c>
      <c r="N164" s="2" t="s">
        <v>8</v>
      </c>
      <c r="O164" s="2" t="s">
        <v>5</v>
      </c>
    </row>
    <row r="165" spans="1:15" x14ac:dyDescent="0.4">
      <c r="A165" s="1">
        <v>14</v>
      </c>
      <c r="B165" s="2" t="s">
        <v>3</v>
      </c>
      <c r="C165" s="3" t="s">
        <v>8</v>
      </c>
      <c r="D165" s="3" t="s">
        <v>10</v>
      </c>
      <c r="E165" s="2" t="s">
        <v>2</v>
      </c>
      <c r="F165" s="2" t="s">
        <v>7</v>
      </c>
      <c r="G165" s="3" t="s">
        <v>4</v>
      </c>
      <c r="I165" s="1">
        <v>14</v>
      </c>
      <c r="J165" s="3" t="s">
        <v>4</v>
      </c>
      <c r="M165" s="3" t="s">
        <v>8</v>
      </c>
      <c r="N165" s="2" t="s">
        <v>10</v>
      </c>
      <c r="O165" s="2" t="s">
        <v>2</v>
      </c>
    </row>
    <row r="166" spans="1:15" x14ac:dyDescent="0.4">
      <c r="A166" s="1" t="s">
        <v>122</v>
      </c>
      <c r="B166" s="4" t="s">
        <v>88</v>
      </c>
      <c r="C166" s="5" t="s">
        <v>89</v>
      </c>
      <c r="D166" s="5" t="s">
        <v>90</v>
      </c>
      <c r="E166" s="4" t="s">
        <v>91</v>
      </c>
      <c r="F166" s="4" t="s">
        <v>92</v>
      </c>
      <c r="G166" s="5" t="s">
        <v>93</v>
      </c>
      <c r="I166" s="1" t="s">
        <v>123</v>
      </c>
      <c r="J166" s="5" t="s">
        <v>88</v>
      </c>
      <c r="K166" s="1" t="s">
        <v>89</v>
      </c>
      <c r="L166" s="1" t="s">
        <v>90</v>
      </c>
      <c r="M166" s="5" t="s">
        <v>91</v>
      </c>
      <c r="N166" s="4" t="s">
        <v>92</v>
      </c>
      <c r="O166" s="4" t="s">
        <v>93</v>
      </c>
    </row>
    <row r="167" spans="1:15" x14ac:dyDescent="0.4">
      <c r="A167" s="1">
        <v>1</v>
      </c>
      <c r="B167" s="2" t="s">
        <v>17</v>
      </c>
      <c r="C167" s="3" t="s">
        <v>13</v>
      </c>
      <c r="D167" s="3" t="s">
        <v>6</v>
      </c>
      <c r="E167" s="2" t="s">
        <v>18</v>
      </c>
      <c r="F167" s="2" t="s">
        <v>16</v>
      </c>
      <c r="G167" s="3" t="s">
        <v>5</v>
      </c>
      <c r="I167" s="1">
        <v>1</v>
      </c>
      <c r="J167" s="3" t="s">
        <v>5</v>
      </c>
      <c r="M167" s="3" t="s">
        <v>13</v>
      </c>
      <c r="N167" s="2" t="s">
        <v>6</v>
      </c>
      <c r="O167" s="2" t="s">
        <v>18</v>
      </c>
    </row>
    <row r="168" spans="1:15" x14ac:dyDescent="0.4">
      <c r="A168" s="1">
        <v>2</v>
      </c>
      <c r="B168" s="2" t="s">
        <v>13</v>
      </c>
      <c r="C168" s="3" t="s">
        <v>6</v>
      </c>
      <c r="D168" s="3" t="s">
        <v>3</v>
      </c>
      <c r="E168" s="2" t="s">
        <v>16</v>
      </c>
      <c r="F168" s="2" t="s">
        <v>5</v>
      </c>
      <c r="G168" s="3" t="s">
        <v>2</v>
      </c>
      <c r="I168" s="1">
        <v>2</v>
      </c>
      <c r="J168" s="3" t="s">
        <v>2</v>
      </c>
      <c r="M168" s="3" t="s">
        <v>6</v>
      </c>
      <c r="N168" s="2" t="s">
        <v>3</v>
      </c>
      <c r="O168" s="2" t="s">
        <v>16</v>
      </c>
    </row>
    <row r="169" spans="1:15" x14ac:dyDescent="0.4">
      <c r="A169" s="1">
        <v>3</v>
      </c>
      <c r="B169" s="2" t="s">
        <v>6</v>
      </c>
      <c r="C169" s="3" t="s">
        <v>18</v>
      </c>
      <c r="D169" s="3" t="s">
        <v>16</v>
      </c>
      <c r="E169" s="2" t="s">
        <v>5</v>
      </c>
      <c r="F169" s="2" t="s">
        <v>2</v>
      </c>
      <c r="G169" s="3" t="s">
        <v>17</v>
      </c>
      <c r="I169" s="1">
        <v>3</v>
      </c>
      <c r="J169" s="3" t="s">
        <v>17</v>
      </c>
      <c r="M169" s="3" t="s">
        <v>18</v>
      </c>
      <c r="N169" s="2" t="s">
        <v>8</v>
      </c>
      <c r="O169" s="2" t="s">
        <v>5</v>
      </c>
    </row>
    <row r="170" spans="1:15" x14ac:dyDescent="0.4">
      <c r="A170" s="1">
        <v>4</v>
      </c>
      <c r="B170" s="2" t="s">
        <v>18</v>
      </c>
      <c r="C170" s="3" t="s">
        <v>16</v>
      </c>
      <c r="D170" s="3" t="s">
        <v>5</v>
      </c>
      <c r="E170" s="2" t="s">
        <v>19</v>
      </c>
      <c r="F170" s="2" t="s">
        <v>17</v>
      </c>
      <c r="G170" s="3" t="s">
        <v>13</v>
      </c>
      <c r="I170" s="1">
        <v>4</v>
      </c>
      <c r="J170" s="3" t="s">
        <v>13</v>
      </c>
      <c r="M170" s="3" t="s">
        <v>16</v>
      </c>
      <c r="N170" s="2" t="s">
        <v>5</v>
      </c>
      <c r="O170" s="2" t="s">
        <v>19</v>
      </c>
    </row>
    <row r="171" spans="1:15" x14ac:dyDescent="0.4">
      <c r="A171" s="1">
        <v>5</v>
      </c>
      <c r="B171" s="2" t="s">
        <v>16</v>
      </c>
      <c r="C171" s="3" t="s">
        <v>5</v>
      </c>
      <c r="D171" s="3" t="s">
        <v>2</v>
      </c>
      <c r="E171" s="2" t="s">
        <v>17</v>
      </c>
      <c r="F171" s="2" t="s">
        <v>13</v>
      </c>
      <c r="G171" s="3" t="s">
        <v>6</v>
      </c>
      <c r="I171" s="1">
        <v>5</v>
      </c>
      <c r="J171" s="3" t="s">
        <v>6</v>
      </c>
      <c r="M171" s="3" t="s">
        <v>5</v>
      </c>
      <c r="N171" s="2" t="s">
        <v>2</v>
      </c>
      <c r="O171" s="2" t="s">
        <v>17</v>
      </c>
    </row>
    <row r="172" spans="1:15" x14ac:dyDescent="0.4">
      <c r="A172" s="1">
        <v>6</v>
      </c>
      <c r="B172" s="2" t="s">
        <v>5</v>
      </c>
      <c r="C172" s="3" t="s">
        <v>19</v>
      </c>
      <c r="D172" s="3" t="s">
        <v>17</v>
      </c>
      <c r="E172" s="2" t="s">
        <v>13</v>
      </c>
      <c r="F172" s="2" t="s">
        <v>6</v>
      </c>
      <c r="G172" s="3" t="s">
        <v>18</v>
      </c>
      <c r="I172" s="1">
        <v>6</v>
      </c>
      <c r="J172" s="3" t="s">
        <v>18</v>
      </c>
      <c r="M172" s="3" t="s">
        <v>19</v>
      </c>
      <c r="N172" s="2" t="s">
        <v>7</v>
      </c>
      <c r="O172" s="2" t="s">
        <v>13</v>
      </c>
    </row>
    <row r="173" spans="1:15" x14ac:dyDescent="0.4">
      <c r="A173" s="1">
        <v>7</v>
      </c>
      <c r="B173" s="2" t="s">
        <v>2</v>
      </c>
      <c r="C173" s="3" t="s">
        <v>7</v>
      </c>
      <c r="D173" s="3" t="s">
        <v>4</v>
      </c>
      <c r="E173" s="2" t="s">
        <v>6</v>
      </c>
      <c r="F173" s="2" t="s">
        <v>3</v>
      </c>
      <c r="G173" s="3" t="s">
        <v>8</v>
      </c>
      <c r="I173" s="1">
        <v>7</v>
      </c>
      <c r="J173" s="3" t="s">
        <v>8</v>
      </c>
      <c r="M173" s="3" t="s">
        <v>7</v>
      </c>
      <c r="N173" s="2" t="s">
        <v>4</v>
      </c>
      <c r="O173" s="2" t="s">
        <v>6</v>
      </c>
    </row>
    <row r="174" spans="1:15" x14ac:dyDescent="0.4">
      <c r="A174" s="1">
        <v>8</v>
      </c>
      <c r="B174" s="2" t="s">
        <v>17</v>
      </c>
      <c r="C174" s="3" t="s">
        <v>13</v>
      </c>
      <c r="D174" s="3" t="s">
        <v>6</v>
      </c>
      <c r="E174" s="2" t="s">
        <v>18</v>
      </c>
      <c r="F174" s="2" t="s">
        <v>16</v>
      </c>
      <c r="G174" s="3" t="s">
        <v>5</v>
      </c>
      <c r="I174" s="1">
        <v>8</v>
      </c>
      <c r="J174" s="3" t="s">
        <v>5</v>
      </c>
      <c r="M174" s="3" t="s">
        <v>13</v>
      </c>
      <c r="N174" s="2" t="s">
        <v>6</v>
      </c>
      <c r="O174" s="2" t="s">
        <v>18</v>
      </c>
    </row>
    <row r="175" spans="1:15" x14ac:dyDescent="0.4">
      <c r="A175" s="1">
        <v>9</v>
      </c>
      <c r="B175" s="2" t="s">
        <v>13</v>
      </c>
      <c r="C175" s="3" t="s">
        <v>6</v>
      </c>
      <c r="D175" s="3" t="s">
        <v>3</v>
      </c>
      <c r="E175" s="2" t="s">
        <v>16</v>
      </c>
      <c r="F175" s="2" t="s">
        <v>5</v>
      </c>
      <c r="G175" s="3" t="s">
        <v>2</v>
      </c>
      <c r="I175" s="1">
        <v>9</v>
      </c>
      <c r="J175" s="3" t="s">
        <v>2</v>
      </c>
      <c r="M175" s="3" t="s">
        <v>6</v>
      </c>
      <c r="N175" s="2" t="s">
        <v>3</v>
      </c>
      <c r="O175" s="2" t="s">
        <v>16</v>
      </c>
    </row>
    <row r="176" spans="1:15" x14ac:dyDescent="0.4">
      <c r="A176" s="1">
        <v>10</v>
      </c>
      <c r="B176" s="2" t="s">
        <v>6</v>
      </c>
      <c r="C176" s="3" t="s">
        <v>18</v>
      </c>
      <c r="D176" s="3" t="s">
        <v>16</v>
      </c>
      <c r="E176" s="2" t="s">
        <v>5</v>
      </c>
      <c r="F176" s="2" t="s">
        <v>2</v>
      </c>
      <c r="G176" s="3" t="s">
        <v>17</v>
      </c>
      <c r="I176" s="1">
        <v>10</v>
      </c>
      <c r="J176" s="3" t="s">
        <v>17</v>
      </c>
      <c r="M176" s="3" t="s">
        <v>18</v>
      </c>
      <c r="N176" s="2" t="s">
        <v>8</v>
      </c>
      <c r="O176" s="2" t="s">
        <v>5</v>
      </c>
    </row>
    <row r="177" spans="1:15" x14ac:dyDescent="0.4">
      <c r="A177" s="1">
        <v>11</v>
      </c>
      <c r="B177" s="2" t="s">
        <v>18</v>
      </c>
      <c r="C177" s="3" t="s">
        <v>16</v>
      </c>
      <c r="D177" s="3" t="s">
        <v>5</v>
      </c>
      <c r="E177" s="2" t="s">
        <v>19</v>
      </c>
      <c r="F177" s="2" t="s">
        <v>17</v>
      </c>
      <c r="G177" s="3" t="s">
        <v>13</v>
      </c>
      <c r="I177" s="1">
        <v>11</v>
      </c>
      <c r="J177" s="3" t="s">
        <v>13</v>
      </c>
      <c r="M177" s="3" t="s">
        <v>16</v>
      </c>
      <c r="N177" s="2" t="s">
        <v>5</v>
      </c>
      <c r="O177" s="2" t="s">
        <v>19</v>
      </c>
    </row>
    <row r="178" spans="1:15" x14ac:dyDescent="0.4">
      <c r="A178" s="1">
        <v>12</v>
      </c>
      <c r="B178" s="2" t="s">
        <v>16</v>
      </c>
      <c r="C178" s="3" t="s">
        <v>5</v>
      </c>
      <c r="D178" s="3" t="s">
        <v>2</v>
      </c>
      <c r="E178" s="2" t="s">
        <v>17</v>
      </c>
      <c r="F178" s="2" t="s">
        <v>13</v>
      </c>
      <c r="G178" s="3" t="s">
        <v>6</v>
      </c>
      <c r="I178" s="1">
        <v>12</v>
      </c>
      <c r="J178" s="3" t="s">
        <v>6</v>
      </c>
      <c r="M178" s="3" t="s">
        <v>5</v>
      </c>
      <c r="N178" s="2" t="s">
        <v>2</v>
      </c>
      <c r="O178" s="2" t="s">
        <v>17</v>
      </c>
    </row>
    <row r="179" spans="1:15" x14ac:dyDescent="0.4">
      <c r="A179" s="1">
        <v>13</v>
      </c>
      <c r="B179" s="2" t="s">
        <v>5</v>
      </c>
      <c r="C179" s="3" t="s">
        <v>19</v>
      </c>
      <c r="D179" s="3" t="s">
        <v>17</v>
      </c>
      <c r="E179" s="2" t="s">
        <v>13</v>
      </c>
      <c r="F179" s="2" t="s">
        <v>6</v>
      </c>
      <c r="G179" s="3" t="s">
        <v>18</v>
      </c>
      <c r="I179" s="1">
        <v>13</v>
      </c>
      <c r="J179" s="3" t="s">
        <v>18</v>
      </c>
      <c r="M179" s="3" t="s">
        <v>19</v>
      </c>
      <c r="N179" s="2" t="s">
        <v>7</v>
      </c>
      <c r="O179" s="2" t="s">
        <v>13</v>
      </c>
    </row>
    <row r="180" spans="1:15" x14ac:dyDescent="0.4">
      <c r="A180" s="1">
        <v>14</v>
      </c>
      <c r="B180" s="2" t="s">
        <v>2</v>
      </c>
      <c r="C180" s="3" t="s">
        <v>7</v>
      </c>
      <c r="D180" s="3" t="s">
        <v>4</v>
      </c>
      <c r="E180" s="2" t="s">
        <v>6</v>
      </c>
      <c r="F180" s="2" t="s">
        <v>3</v>
      </c>
      <c r="G180" s="3" t="s">
        <v>8</v>
      </c>
      <c r="I180" s="1">
        <v>14</v>
      </c>
      <c r="J180" s="3" t="s">
        <v>8</v>
      </c>
      <c r="M180" s="3" t="s">
        <v>7</v>
      </c>
      <c r="N180" s="2" t="s">
        <v>4</v>
      </c>
      <c r="O180" s="2" t="s">
        <v>6</v>
      </c>
    </row>
    <row r="181" spans="1:15" x14ac:dyDescent="0.4">
      <c r="A181" s="1" t="s">
        <v>124</v>
      </c>
      <c r="B181" s="4" t="s">
        <v>88</v>
      </c>
      <c r="C181" s="5" t="s">
        <v>89</v>
      </c>
      <c r="D181" s="5" t="s">
        <v>90</v>
      </c>
      <c r="E181" s="4" t="s">
        <v>91</v>
      </c>
      <c r="F181" s="4" t="s">
        <v>92</v>
      </c>
      <c r="G181" s="5" t="s">
        <v>93</v>
      </c>
      <c r="I181" s="1" t="s">
        <v>125</v>
      </c>
      <c r="J181" s="5" t="s">
        <v>88</v>
      </c>
      <c r="K181" s="1" t="s">
        <v>89</v>
      </c>
      <c r="L181" s="1" t="s">
        <v>90</v>
      </c>
      <c r="M181" s="5" t="s">
        <v>91</v>
      </c>
      <c r="N181" s="4" t="s">
        <v>92</v>
      </c>
      <c r="O181" s="4" t="s">
        <v>93</v>
      </c>
    </row>
    <row r="182" spans="1:15" x14ac:dyDescent="0.4">
      <c r="A182" s="1">
        <v>1</v>
      </c>
      <c r="B182" s="2" t="s">
        <v>18</v>
      </c>
      <c r="C182" s="3" t="s">
        <v>16</v>
      </c>
      <c r="D182" s="3" t="s">
        <v>5</v>
      </c>
      <c r="E182" s="2" t="s">
        <v>19</v>
      </c>
      <c r="F182" s="2" t="s">
        <v>17</v>
      </c>
      <c r="G182" s="3" t="s">
        <v>13</v>
      </c>
      <c r="I182" s="1">
        <v>1</v>
      </c>
      <c r="J182" s="3" t="s">
        <v>13</v>
      </c>
      <c r="M182" s="3" t="s">
        <v>16</v>
      </c>
      <c r="N182" s="2" t="s">
        <v>5</v>
      </c>
      <c r="O182" s="2" t="s">
        <v>19</v>
      </c>
    </row>
    <row r="183" spans="1:15" x14ac:dyDescent="0.4">
      <c r="A183" s="1">
        <v>2</v>
      </c>
      <c r="B183" s="2" t="s">
        <v>16</v>
      </c>
      <c r="C183" s="3" t="s">
        <v>5</v>
      </c>
      <c r="D183" s="3" t="s">
        <v>2</v>
      </c>
      <c r="E183" s="2" t="s">
        <v>17</v>
      </c>
      <c r="F183" s="2" t="s">
        <v>13</v>
      </c>
      <c r="G183" s="3" t="s">
        <v>6</v>
      </c>
      <c r="I183" s="1">
        <v>2</v>
      </c>
      <c r="J183" s="3" t="s">
        <v>6</v>
      </c>
      <c r="M183" s="3" t="s">
        <v>5</v>
      </c>
      <c r="N183" s="2" t="s">
        <v>2</v>
      </c>
      <c r="O183" s="2" t="s">
        <v>17</v>
      </c>
    </row>
    <row r="184" spans="1:15" x14ac:dyDescent="0.4">
      <c r="A184" s="1">
        <v>3</v>
      </c>
      <c r="B184" s="2" t="s">
        <v>5</v>
      </c>
      <c r="C184" s="3" t="s">
        <v>19</v>
      </c>
      <c r="D184" s="3" t="s">
        <v>17</v>
      </c>
      <c r="E184" s="2" t="s">
        <v>13</v>
      </c>
      <c r="F184" s="2" t="s">
        <v>6</v>
      </c>
      <c r="G184" s="3" t="s">
        <v>18</v>
      </c>
      <c r="I184" s="1">
        <v>3</v>
      </c>
      <c r="J184" s="3" t="s">
        <v>18</v>
      </c>
      <c r="M184" s="3" t="s">
        <v>19</v>
      </c>
      <c r="N184" s="2" t="s">
        <v>7</v>
      </c>
      <c r="O184" s="2" t="s">
        <v>13</v>
      </c>
    </row>
    <row r="185" spans="1:15" x14ac:dyDescent="0.4">
      <c r="A185" s="1">
        <v>4</v>
      </c>
      <c r="B185" s="2" t="s">
        <v>19</v>
      </c>
      <c r="C185" s="3" t="s">
        <v>17</v>
      </c>
      <c r="D185" s="3" t="s">
        <v>13</v>
      </c>
      <c r="E185" s="2" t="s">
        <v>20</v>
      </c>
      <c r="F185" s="2" t="s">
        <v>18</v>
      </c>
      <c r="G185" s="3" t="s">
        <v>16</v>
      </c>
      <c r="I185" s="1">
        <v>4</v>
      </c>
      <c r="J185" s="3" t="s">
        <v>16</v>
      </c>
      <c r="M185" s="3" t="s">
        <v>17</v>
      </c>
      <c r="N185" s="2" t="s">
        <v>13</v>
      </c>
      <c r="O185" s="2" t="s">
        <v>20</v>
      </c>
    </row>
    <row r="186" spans="1:15" x14ac:dyDescent="0.4">
      <c r="A186" s="1">
        <v>5</v>
      </c>
      <c r="B186" s="2" t="s">
        <v>17</v>
      </c>
      <c r="C186" s="3" t="s">
        <v>13</v>
      </c>
      <c r="D186" s="3" t="s">
        <v>6</v>
      </c>
      <c r="E186" s="2" t="s">
        <v>18</v>
      </c>
      <c r="F186" s="2" t="s">
        <v>16</v>
      </c>
      <c r="G186" s="3" t="s">
        <v>5</v>
      </c>
      <c r="I186" s="1">
        <v>5</v>
      </c>
      <c r="J186" s="3" t="s">
        <v>5</v>
      </c>
      <c r="M186" s="3" t="s">
        <v>13</v>
      </c>
      <c r="N186" s="2" t="s">
        <v>6</v>
      </c>
      <c r="O186" s="2" t="s">
        <v>18</v>
      </c>
    </row>
    <row r="187" spans="1:15" x14ac:dyDescent="0.4">
      <c r="A187" s="1">
        <v>6</v>
      </c>
      <c r="B187" s="2" t="s">
        <v>13</v>
      </c>
      <c r="C187" s="3" t="s">
        <v>20</v>
      </c>
      <c r="D187" s="3" t="s">
        <v>18</v>
      </c>
      <c r="E187" s="2" t="s">
        <v>16</v>
      </c>
      <c r="F187" s="2" t="s">
        <v>5</v>
      </c>
      <c r="G187" s="3" t="s">
        <v>19</v>
      </c>
      <c r="I187" s="1">
        <v>6</v>
      </c>
      <c r="J187" s="3" t="s">
        <v>19</v>
      </c>
      <c r="M187" s="3" t="s">
        <v>20</v>
      </c>
      <c r="N187" s="2" t="s">
        <v>3</v>
      </c>
      <c r="O187" s="2" t="s">
        <v>16</v>
      </c>
    </row>
    <row r="188" spans="1:15" x14ac:dyDescent="0.4">
      <c r="A188" s="1">
        <v>7</v>
      </c>
      <c r="B188" s="2" t="s">
        <v>6</v>
      </c>
      <c r="C188" s="3" t="s">
        <v>3</v>
      </c>
      <c r="D188" s="3" t="s">
        <v>8</v>
      </c>
      <c r="E188" s="2" t="s">
        <v>5</v>
      </c>
      <c r="F188" s="2" t="s">
        <v>2</v>
      </c>
      <c r="G188" s="3" t="s">
        <v>7</v>
      </c>
      <c r="I188" s="1">
        <v>7</v>
      </c>
      <c r="J188" s="3" t="s">
        <v>7</v>
      </c>
      <c r="M188" s="3" t="s">
        <v>3</v>
      </c>
      <c r="N188" s="2" t="s">
        <v>8</v>
      </c>
      <c r="O188" s="2" t="s">
        <v>5</v>
      </c>
    </row>
    <row r="189" spans="1:15" x14ac:dyDescent="0.4">
      <c r="A189" s="1">
        <v>8</v>
      </c>
      <c r="B189" s="2" t="s">
        <v>18</v>
      </c>
      <c r="C189" s="3" t="s">
        <v>16</v>
      </c>
      <c r="D189" s="3" t="s">
        <v>5</v>
      </c>
      <c r="E189" s="2" t="s">
        <v>19</v>
      </c>
      <c r="F189" s="2" t="s">
        <v>17</v>
      </c>
      <c r="G189" s="3" t="s">
        <v>13</v>
      </c>
      <c r="I189" s="1">
        <v>8</v>
      </c>
      <c r="J189" s="3" t="s">
        <v>13</v>
      </c>
      <c r="M189" s="3" t="s">
        <v>16</v>
      </c>
      <c r="N189" s="2" t="s">
        <v>5</v>
      </c>
      <c r="O189" s="2" t="s">
        <v>19</v>
      </c>
    </row>
    <row r="190" spans="1:15" x14ac:dyDescent="0.4">
      <c r="A190" s="1">
        <v>9</v>
      </c>
      <c r="B190" s="2" t="s">
        <v>16</v>
      </c>
      <c r="C190" s="3" t="s">
        <v>5</v>
      </c>
      <c r="D190" s="3" t="s">
        <v>2</v>
      </c>
      <c r="E190" s="2" t="s">
        <v>17</v>
      </c>
      <c r="F190" s="2" t="s">
        <v>13</v>
      </c>
      <c r="G190" s="3" t="s">
        <v>6</v>
      </c>
      <c r="I190" s="1">
        <v>9</v>
      </c>
      <c r="J190" s="3" t="s">
        <v>6</v>
      </c>
      <c r="M190" s="3" t="s">
        <v>5</v>
      </c>
      <c r="N190" s="2" t="s">
        <v>2</v>
      </c>
      <c r="O190" s="2" t="s">
        <v>17</v>
      </c>
    </row>
    <row r="191" spans="1:15" x14ac:dyDescent="0.4">
      <c r="A191" s="1">
        <v>10</v>
      </c>
      <c r="B191" s="2" t="s">
        <v>5</v>
      </c>
      <c r="C191" s="3" t="s">
        <v>19</v>
      </c>
      <c r="D191" s="3" t="s">
        <v>17</v>
      </c>
      <c r="E191" s="2" t="s">
        <v>13</v>
      </c>
      <c r="F191" s="2" t="s">
        <v>6</v>
      </c>
      <c r="G191" s="3" t="s">
        <v>18</v>
      </c>
      <c r="I191" s="1">
        <v>10</v>
      </c>
      <c r="J191" s="3" t="s">
        <v>18</v>
      </c>
      <c r="M191" s="3" t="s">
        <v>19</v>
      </c>
      <c r="N191" s="2" t="s">
        <v>7</v>
      </c>
      <c r="O191" s="2" t="s">
        <v>13</v>
      </c>
    </row>
    <row r="192" spans="1:15" x14ac:dyDescent="0.4">
      <c r="A192" s="1">
        <v>11</v>
      </c>
      <c r="B192" s="2" t="s">
        <v>19</v>
      </c>
      <c r="C192" s="3" t="s">
        <v>17</v>
      </c>
      <c r="D192" s="3" t="s">
        <v>13</v>
      </c>
      <c r="E192" s="2" t="s">
        <v>20</v>
      </c>
      <c r="F192" s="2" t="s">
        <v>18</v>
      </c>
      <c r="G192" s="3" t="s">
        <v>16</v>
      </c>
      <c r="I192" s="1">
        <v>11</v>
      </c>
      <c r="J192" s="3" t="s">
        <v>16</v>
      </c>
      <c r="M192" s="3" t="s">
        <v>17</v>
      </c>
      <c r="N192" s="2" t="s">
        <v>13</v>
      </c>
      <c r="O192" s="2" t="s">
        <v>20</v>
      </c>
    </row>
    <row r="193" spans="1:15" x14ac:dyDescent="0.4">
      <c r="A193" s="1">
        <v>12</v>
      </c>
      <c r="B193" s="2" t="s">
        <v>17</v>
      </c>
      <c r="C193" s="3" t="s">
        <v>13</v>
      </c>
      <c r="D193" s="3" t="s">
        <v>6</v>
      </c>
      <c r="E193" s="2" t="s">
        <v>18</v>
      </c>
      <c r="F193" s="2" t="s">
        <v>16</v>
      </c>
      <c r="G193" s="3" t="s">
        <v>5</v>
      </c>
      <c r="I193" s="1">
        <v>12</v>
      </c>
      <c r="J193" s="3" t="s">
        <v>5</v>
      </c>
      <c r="M193" s="3" t="s">
        <v>13</v>
      </c>
      <c r="N193" s="2" t="s">
        <v>6</v>
      </c>
      <c r="O193" s="2" t="s">
        <v>18</v>
      </c>
    </row>
    <row r="194" spans="1:15" x14ac:dyDescent="0.4">
      <c r="A194" s="1">
        <v>13</v>
      </c>
      <c r="B194" s="2" t="s">
        <v>13</v>
      </c>
      <c r="C194" s="3" t="s">
        <v>20</v>
      </c>
      <c r="D194" s="3" t="s">
        <v>18</v>
      </c>
      <c r="E194" s="2" t="s">
        <v>16</v>
      </c>
      <c r="F194" s="2" t="s">
        <v>5</v>
      </c>
      <c r="G194" s="3" t="s">
        <v>19</v>
      </c>
      <c r="I194" s="1">
        <v>13</v>
      </c>
      <c r="J194" s="3" t="s">
        <v>19</v>
      </c>
      <c r="M194" s="3" t="s">
        <v>20</v>
      </c>
      <c r="N194" s="2" t="s">
        <v>3</v>
      </c>
      <c r="O194" s="2" t="s">
        <v>16</v>
      </c>
    </row>
    <row r="195" spans="1:15" x14ac:dyDescent="0.4">
      <c r="A195" s="1">
        <v>14</v>
      </c>
      <c r="B195" s="2" t="s">
        <v>6</v>
      </c>
      <c r="C195" s="3" t="s">
        <v>3</v>
      </c>
      <c r="D195" s="3" t="s">
        <v>8</v>
      </c>
      <c r="E195" s="2" t="s">
        <v>5</v>
      </c>
      <c r="F195" s="2" t="s">
        <v>2</v>
      </c>
      <c r="G195" s="3" t="s">
        <v>7</v>
      </c>
      <c r="I195" s="1">
        <v>14</v>
      </c>
      <c r="J195" s="3" t="s">
        <v>7</v>
      </c>
      <c r="M195" s="3" t="s">
        <v>3</v>
      </c>
      <c r="N195" s="2" t="s">
        <v>8</v>
      </c>
      <c r="O195" s="2" t="s">
        <v>5</v>
      </c>
    </row>
    <row r="196" spans="1:15" x14ac:dyDescent="0.4">
      <c r="A196" s="1" t="s">
        <v>126</v>
      </c>
      <c r="B196" s="4" t="s">
        <v>88</v>
      </c>
      <c r="C196" s="5" t="s">
        <v>89</v>
      </c>
      <c r="D196" s="5" t="s">
        <v>90</v>
      </c>
      <c r="E196" s="4" t="s">
        <v>91</v>
      </c>
      <c r="F196" s="4" t="s">
        <v>92</v>
      </c>
      <c r="G196" s="5" t="s">
        <v>93</v>
      </c>
      <c r="I196" s="1" t="s">
        <v>127</v>
      </c>
      <c r="J196" s="5" t="s">
        <v>88</v>
      </c>
      <c r="K196" s="1" t="s">
        <v>89</v>
      </c>
      <c r="L196" s="1" t="s">
        <v>90</v>
      </c>
      <c r="M196" s="5" t="s">
        <v>91</v>
      </c>
      <c r="N196" s="4" t="s">
        <v>92</v>
      </c>
      <c r="O196" s="4" t="s">
        <v>93</v>
      </c>
    </row>
    <row r="197" spans="1:15" x14ac:dyDescent="0.4">
      <c r="A197" s="1">
        <v>1</v>
      </c>
      <c r="B197" s="2" t="s">
        <v>19</v>
      </c>
      <c r="C197" s="3" t="s">
        <v>17</v>
      </c>
      <c r="D197" s="3" t="s">
        <v>13</v>
      </c>
      <c r="E197" s="2" t="s">
        <v>20</v>
      </c>
      <c r="F197" s="2" t="s">
        <v>18</v>
      </c>
      <c r="G197" s="3" t="s">
        <v>16</v>
      </c>
      <c r="I197" s="1">
        <v>1</v>
      </c>
      <c r="J197" s="3" t="s">
        <v>16</v>
      </c>
      <c r="M197" s="3" t="s">
        <v>17</v>
      </c>
      <c r="N197" s="2" t="s">
        <v>13</v>
      </c>
      <c r="O197" s="2" t="s">
        <v>20</v>
      </c>
    </row>
    <row r="198" spans="1:15" x14ac:dyDescent="0.4">
      <c r="A198" s="1">
        <v>2</v>
      </c>
      <c r="B198" s="2" t="s">
        <v>17</v>
      </c>
      <c r="C198" s="3" t="s">
        <v>13</v>
      </c>
      <c r="D198" s="3" t="s">
        <v>6</v>
      </c>
      <c r="E198" s="2" t="s">
        <v>18</v>
      </c>
      <c r="F198" s="2" t="s">
        <v>16</v>
      </c>
      <c r="G198" s="3" t="s">
        <v>5</v>
      </c>
      <c r="I198" s="1">
        <v>2</v>
      </c>
      <c r="J198" s="3" t="s">
        <v>5</v>
      </c>
      <c r="M198" s="3" t="s">
        <v>13</v>
      </c>
      <c r="N198" s="2" t="s">
        <v>6</v>
      </c>
      <c r="O198" s="2" t="s">
        <v>18</v>
      </c>
    </row>
    <row r="199" spans="1:15" x14ac:dyDescent="0.4">
      <c r="A199" s="1">
        <v>3</v>
      </c>
      <c r="B199" s="2" t="s">
        <v>13</v>
      </c>
      <c r="C199" s="3" t="s">
        <v>20</v>
      </c>
      <c r="D199" s="3" t="s">
        <v>18</v>
      </c>
      <c r="E199" s="2" t="s">
        <v>16</v>
      </c>
      <c r="F199" s="2" t="s">
        <v>5</v>
      </c>
      <c r="G199" s="3" t="s">
        <v>19</v>
      </c>
      <c r="I199" s="1">
        <v>3</v>
      </c>
      <c r="J199" s="3" t="s">
        <v>19</v>
      </c>
      <c r="M199" s="3" t="s">
        <v>20</v>
      </c>
      <c r="N199" s="2" t="s">
        <v>3</v>
      </c>
      <c r="O199" s="2" t="s">
        <v>16</v>
      </c>
    </row>
    <row r="200" spans="1:15" x14ac:dyDescent="0.4">
      <c r="A200" s="1">
        <v>4</v>
      </c>
      <c r="B200" s="2" t="s">
        <v>20</v>
      </c>
      <c r="C200" s="3" t="s">
        <v>18</v>
      </c>
      <c r="D200" s="3" t="s">
        <v>16</v>
      </c>
      <c r="E200" s="2" t="s">
        <v>21</v>
      </c>
      <c r="F200" s="2" t="s">
        <v>19</v>
      </c>
      <c r="G200" s="3" t="s">
        <v>17</v>
      </c>
      <c r="I200" s="1">
        <v>4</v>
      </c>
      <c r="J200" s="3" t="s">
        <v>17</v>
      </c>
      <c r="M200" s="3" t="s">
        <v>18</v>
      </c>
      <c r="N200" s="2" t="s">
        <v>16</v>
      </c>
      <c r="O200" s="2" t="s">
        <v>21</v>
      </c>
    </row>
    <row r="201" spans="1:15" x14ac:dyDescent="0.4">
      <c r="A201" s="1">
        <v>5</v>
      </c>
      <c r="B201" s="2" t="s">
        <v>18</v>
      </c>
      <c r="C201" s="3" t="s">
        <v>16</v>
      </c>
      <c r="D201" s="3" t="s">
        <v>5</v>
      </c>
      <c r="E201" s="2" t="s">
        <v>19</v>
      </c>
      <c r="F201" s="2" t="s">
        <v>17</v>
      </c>
      <c r="G201" s="3" t="s">
        <v>13</v>
      </c>
      <c r="I201" s="1">
        <v>5</v>
      </c>
      <c r="J201" s="3" t="s">
        <v>13</v>
      </c>
      <c r="M201" s="3" t="s">
        <v>16</v>
      </c>
      <c r="N201" s="2" t="s">
        <v>5</v>
      </c>
      <c r="O201" s="2" t="s">
        <v>19</v>
      </c>
    </row>
    <row r="202" spans="1:15" x14ac:dyDescent="0.4">
      <c r="A202" s="1">
        <v>6</v>
      </c>
      <c r="B202" s="2" t="s">
        <v>16</v>
      </c>
      <c r="C202" s="3" t="s">
        <v>21</v>
      </c>
      <c r="D202" s="3" t="s">
        <v>19</v>
      </c>
      <c r="E202" s="2" t="s">
        <v>17</v>
      </c>
      <c r="F202" s="2" t="s">
        <v>13</v>
      </c>
      <c r="G202" s="3" t="s">
        <v>20</v>
      </c>
      <c r="I202" s="1">
        <v>6</v>
      </c>
      <c r="J202" s="3" t="s">
        <v>20</v>
      </c>
      <c r="M202" s="3" t="s">
        <v>21</v>
      </c>
      <c r="N202" s="2" t="s">
        <v>2</v>
      </c>
      <c r="O202" s="2" t="s">
        <v>17</v>
      </c>
    </row>
    <row r="203" spans="1:15" x14ac:dyDescent="0.4">
      <c r="A203" s="1">
        <v>7</v>
      </c>
      <c r="B203" s="2" t="s">
        <v>5</v>
      </c>
      <c r="C203" s="3" t="s">
        <v>2</v>
      </c>
      <c r="D203" s="3" t="s">
        <v>7</v>
      </c>
      <c r="E203" s="2" t="s">
        <v>13</v>
      </c>
      <c r="F203" s="2" t="s">
        <v>6</v>
      </c>
      <c r="G203" s="3" t="s">
        <v>3</v>
      </c>
      <c r="I203" s="1">
        <v>7</v>
      </c>
      <c r="J203" s="3" t="s">
        <v>3</v>
      </c>
      <c r="M203" s="3" t="s">
        <v>2</v>
      </c>
      <c r="N203" s="2" t="s">
        <v>7</v>
      </c>
      <c r="O203" s="2" t="s">
        <v>13</v>
      </c>
    </row>
    <row r="204" spans="1:15" x14ac:dyDescent="0.4">
      <c r="A204" s="1">
        <v>8</v>
      </c>
      <c r="B204" s="2" t="s">
        <v>19</v>
      </c>
      <c r="C204" s="3" t="s">
        <v>17</v>
      </c>
      <c r="D204" s="3" t="s">
        <v>13</v>
      </c>
      <c r="E204" s="2" t="s">
        <v>20</v>
      </c>
      <c r="F204" s="2" t="s">
        <v>18</v>
      </c>
      <c r="G204" s="3" t="s">
        <v>16</v>
      </c>
      <c r="I204" s="1">
        <v>8</v>
      </c>
      <c r="J204" s="3" t="s">
        <v>16</v>
      </c>
      <c r="M204" s="3" t="s">
        <v>17</v>
      </c>
      <c r="N204" s="2" t="s">
        <v>13</v>
      </c>
      <c r="O204" s="2" t="s">
        <v>20</v>
      </c>
    </row>
    <row r="205" spans="1:15" x14ac:dyDescent="0.4">
      <c r="A205" s="1">
        <v>9</v>
      </c>
      <c r="B205" s="2" t="s">
        <v>17</v>
      </c>
      <c r="C205" s="3" t="s">
        <v>13</v>
      </c>
      <c r="D205" s="3" t="s">
        <v>6</v>
      </c>
      <c r="E205" s="2" t="s">
        <v>18</v>
      </c>
      <c r="F205" s="2" t="s">
        <v>16</v>
      </c>
      <c r="G205" s="3" t="s">
        <v>5</v>
      </c>
      <c r="I205" s="1">
        <v>9</v>
      </c>
      <c r="J205" s="3" t="s">
        <v>5</v>
      </c>
      <c r="M205" s="3" t="s">
        <v>13</v>
      </c>
      <c r="N205" s="2" t="s">
        <v>6</v>
      </c>
      <c r="O205" s="2" t="s">
        <v>18</v>
      </c>
    </row>
    <row r="206" spans="1:15" x14ac:dyDescent="0.4">
      <c r="A206" s="1">
        <v>10</v>
      </c>
      <c r="B206" s="2" t="s">
        <v>13</v>
      </c>
      <c r="C206" s="3" t="s">
        <v>20</v>
      </c>
      <c r="D206" s="3" t="s">
        <v>18</v>
      </c>
      <c r="E206" s="2" t="s">
        <v>16</v>
      </c>
      <c r="F206" s="2" t="s">
        <v>5</v>
      </c>
      <c r="G206" s="3" t="s">
        <v>19</v>
      </c>
      <c r="I206" s="1">
        <v>10</v>
      </c>
      <c r="J206" s="3" t="s">
        <v>19</v>
      </c>
      <c r="M206" s="3" t="s">
        <v>20</v>
      </c>
      <c r="N206" s="2" t="s">
        <v>3</v>
      </c>
      <c r="O206" s="2" t="s">
        <v>16</v>
      </c>
    </row>
    <row r="207" spans="1:15" x14ac:dyDescent="0.4">
      <c r="A207" s="1">
        <v>11</v>
      </c>
      <c r="B207" s="2" t="s">
        <v>20</v>
      </c>
      <c r="C207" s="3" t="s">
        <v>18</v>
      </c>
      <c r="D207" s="3" t="s">
        <v>16</v>
      </c>
      <c r="E207" s="2" t="s">
        <v>21</v>
      </c>
      <c r="F207" s="2" t="s">
        <v>19</v>
      </c>
      <c r="G207" s="3" t="s">
        <v>17</v>
      </c>
      <c r="I207" s="1">
        <v>11</v>
      </c>
      <c r="J207" s="3" t="s">
        <v>17</v>
      </c>
      <c r="M207" s="3" t="s">
        <v>18</v>
      </c>
      <c r="N207" s="2" t="s">
        <v>16</v>
      </c>
      <c r="O207" s="2" t="s">
        <v>21</v>
      </c>
    </row>
    <row r="208" spans="1:15" x14ac:dyDescent="0.4">
      <c r="A208" s="1">
        <v>12</v>
      </c>
      <c r="B208" s="2" t="s">
        <v>18</v>
      </c>
      <c r="C208" s="3" t="s">
        <v>16</v>
      </c>
      <c r="D208" s="3" t="s">
        <v>5</v>
      </c>
      <c r="E208" s="2" t="s">
        <v>19</v>
      </c>
      <c r="F208" s="2" t="s">
        <v>17</v>
      </c>
      <c r="G208" s="3" t="s">
        <v>13</v>
      </c>
      <c r="I208" s="1">
        <v>12</v>
      </c>
      <c r="J208" s="3" t="s">
        <v>13</v>
      </c>
      <c r="M208" s="3" t="s">
        <v>16</v>
      </c>
      <c r="N208" s="2" t="s">
        <v>5</v>
      </c>
      <c r="O208" s="2" t="s">
        <v>19</v>
      </c>
    </row>
    <row r="209" spans="1:15" x14ac:dyDescent="0.4">
      <c r="A209" s="1">
        <v>13</v>
      </c>
      <c r="B209" s="2" t="s">
        <v>16</v>
      </c>
      <c r="C209" s="3" t="s">
        <v>21</v>
      </c>
      <c r="D209" s="3" t="s">
        <v>19</v>
      </c>
      <c r="E209" s="2" t="s">
        <v>17</v>
      </c>
      <c r="F209" s="2" t="s">
        <v>13</v>
      </c>
      <c r="G209" s="3" t="s">
        <v>20</v>
      </c>
      <c r="I209" s="1">
        <v>13</v>
      </c>
      <c r="J209" s="3" t="s">
        <v>20</v>
      </c>
      <c r="M209" s="3" t="s">
        <v>21</v>
      </c>
      <c r="N209" s="2" t="s">
        <v>2</v>
      </c>
      <c r="O209" s="2" t="s">
        <v>17</v>
      </c>
    </row>
    <row r="210" spans="1:15" x14ac:dyDescent="0.4">
      <c r="A210" s="1">
        <v>14</v>
      </c>
      <c r="B210" s="2" t="s">
        <v>5</v>
      </c>
      <c r="C210" s="3" t="s">
        <v>2</v>
      </c>
      <c r="D210" s="3" t="s">
        <v>7</v>
      </c>
      <c r="E210" s="2" t="s">
        <v>13</v>
      </c>
      <c r="F210" s="2" t="s">
        <v>6</v>
      </c>
      <c r="G210" s="3" t="s">
        <v>3</v>
      </c>
      <c r="I210" s="1">
        <v>14</v>
      </c>
      <c r="J210" s="3" t="s">
        <v>3</v>
      </c>
      <c r="M210" s="3" t="s">
        <v>2</v>
      </c>
      <c r="N210" s="2" t="s">
        <v>7</v>
      </c>
      <c r="O210" s="2" t="s">
        <v>13</v>
      </c>
    </row>
    <row r="211" spans="1:15" x14ac:dyDescent="0.4">
      <c r="A211" s="1" t="s">
        <v>128</v>
      </c>
      <c r="B211" s="4" t="s">
        <v>88</v>
      </c>
      <c r="C211" s="5" t="s">
        <v>89</v>
      </c>
      <c r="D211" s="5" t="s">
        <v>90</v>
      </c>
      <c r="E211" s="4" t="s">
        <v>91</v>
      </c>
      <c r="F211" s="4" t="s">
        <v>92</v>
      </c>
      <c r="G211" s="5" t="s">
        <v>93</v>
      </c>
      <c r="I211" s="1" t="s">
        <v>129</v>
      </c>
      <c r="J211" s="5" t="s">
        <v>88</v>
      </c>
      <c r="K211" s="1" t="s">
        <v>89</v>
      </c>
      <c r="L211" s="1" t="s">
        <v>90</v>
      </c>
      <c r="M211" s="5" t="s">
        <v>91</v>
      </c>
      <c r="N211" s="4" t="s">
        <v>92</v>
      </c>
      <c r="O211" s="4" t="s">
        <v>93</v>
      </c>
    </row>
    <row r="212" spans="1:15" x14ac:dyDescent="0.4">
      <c r="A212" s="1">
        <v>1</v>
      </c>
      <c r="B212" s="2" t="s">
        <v>20</v>
      </c>
      <c r="C212" s="3" t="s">
        <v>18</v>
      </c>
      <c r="D212" s="3" t="s">
        <v>16</v>
      </c>
      <c r="E212" s="2" t="s">
        <v>21</v>
      </c>
      <c r="F212" s="2" t="s">
        <v>19</v>
      </c>
      <c r="G212" s="3" t="s">
        <v>17</v>
      </c>
      <c r="I212" s="1">
        <v>1</v>
      </c>
      <c r="J212" s="3" t="s">
        <v>17</v>
      </c>
      <c r="M212" s="3" t="s">
        <v>18</v>
      </c>
      <c r="N212" s="2" t="s">
        <v>16</v>
      </c>
      <c r="O212" s="2" t="s">
        <v>21</v>
      </c>
    </row>
    <row r="213" spans="1:15" x14ac:dyDescent="0.4">
      <c r="A213" s="1">
        <v>2</v>
      </c>
      <c r="B213" s="2" t="s">
        <v>18</v>
      </c>
      <c r="C213" s="3" t="s">
        <v>16</v>
      </c>
      <c r="D213" s="3" t="s">
        <v>5</v>
      </c>
      <c r="E213" s="2" t="s">
        <v>19</v>
      </c>
      <c r="F213" s="2" t="s">
        <v>17</v>
      </c>
      <c r="G213" s="3" t="s">
        <v>13</v>
      </c>
      <c r="I213" s="1">
        <v>2</v>
      </c>
      <c r="J213" s="3" t="s">
        <v>13</v>
      </c>
      <c r="M213" s="3" t="s">
        <v>16</v>
      </c>
      <c r="N213" s="2" t="s">
        <v>5</v>
      </c>
      <c r="O213" s="2" t="s">
        <v>19</v>
      </c>
    </row>
    <row r="214" spans="1:15" x14ac:dyDescent="0.4">
      <c r="A214" s="1">
        <v>3</v>
      </c>
      <c r="B214" s="2" t="s">
        <v>16</v>
      </c>
      <c r="C214" s="3" t="s">
        <v>21</v>
      </c>
      <c r="D214" s="3" t="s">
        <v>19</v>
      </c>
      <c r="E214" s="2" t="s">
        <v>17</v>
      </c>
      <c r="F214" s="2" t="s">
        <v>13</v>
      </c>
      <c r="G214" s="3" t="s">
        <v>20</v>
      </c>
      <c r="I214" s="1">
        <v>3</v>
      </c>
      <c r="J214" s="3" t="s">
        <v>20</v>
      </c>
      <c r="M214" s="3" t="s">
        <v>21</v>
      </c>
      <c r="N214" s="2" t="s">
        <v>2</v>
      </c>
      <c r="O214" s="2" t="s">
        <v>17</v>
      </c>
    </row>
    <row r="215" spans="1:15" x14ac:dyDescent="0.4">
      <c r="A215" s="1">
        <v>4</v>
      </c>
      <c r="B215" s="2" t="s">
        <v>21</v>
      </c>
      <c r="C215" s="3" t="s">
        <v>19</v>
      </c>
      <c r="D215" s="3" t="s">
        <v>17</v>
      </c>
      <c r="E215" s="2" t="s">
        <v>130</v>
      </c>
      <c r="F215" s="2" t="s">
        <v>20</v>
      </c>
      <c r="G215" s="3" t="s">
        <v>18</v>
      </c>
      <c r="I215" s="1">
        <v>4</v>
      </c>
      <c r="J215" s="3" t="s">
        <v>18</v>
      </c>
      <c r="M215" s="3" t="s">
        <v>19</v>
      </c>
      <c r="N215" s="2" t="s">
        <v>17</v>
      </c>
      <c r="O215" s="2" t="s">
        <v>130</v>
      </c>
    </row>
    <row r="216" spans="1:15" x14ac:dyDescent="0.4">
      <c r="A216" s="1">
        <v>5</v>
      </c>
      <c r="B216" s="2" t="s">
        <v>19</v>
      </c>
      <c r="C216" s="3" t="s">
        <v>17</v>
      </c>
      <c r="D216" s="3" t="s">
        <v>13</v>
      </c>
      <c r="E216" s="2" t="s">
        <v>20</v>
      </c>
      <c r="F216" s="2" t="s">
        <v>18</v>
      </c>
      <c r="G216" s="3" t="s">
        <v>16</v>
      </c>
      <c r="I216" s="1">
        <v>5</v>
      </c>
      <c r="J216" s="3" t="s">
        <v>16</v>
      </c>
      <c r="M216" s="3" t="s">
        <v>17</v>
      </c>
      <c r="N216" s="2" t="s">
        <v>13</v>
      </c>
      <c r="O216" s="2" t="s">
        <v>20</v>
      </c>
    </row>
    <row r="217" spans="1:15" x14ac:dyDescent="0.4">
      <c r="A217" s="1">
        <v>6</v>
      </c>
      <c r="B217" s="2" t="s">
        <v>17</v>
      </c>
      <c r="C217" s="3" t="s">
        <v>130</v>
      </c>
      <c r="D217" s="3" t="s">
        <v>20</v>
      </c>
      <c r="E217" s="2" t="s">
        <v>18</v>
      </c>
      <c r="F217" s="2" t="s">
        <v>16</v>
      </c>
      <c r="G217" s="3" t="s">
        <v>21</v>
      </c>
      <c r="I217" s="1">
        <v>6</v>
      </c>
      <c r="J217" s="3" t="s">
        <v>21</v>
      </c>
      <c r="M217" s="3" t="s">
        <v>130</v>
      </c>
      <c r="N217" s="2" t="s">
        <v>6</v>
      </c>
      <c r="O217" s="2" t="s">
        <v>18</v>
      </c>
    </row>
    <row r="218" spans="1:15" x14ac:dyDescent="0.4">
      <c r="A218" s="1">
        <v>7</v>
      </c>
      <c r="B218" s="2" t="s">
        <v>13</v>
      </c>
      <c r="C218" s="3" t="s">
        <v>6</v>
      </c>
      <c r="D218" s="3" t="s">
        <v>3</v>
      </c>
      <c r="E218" s="2" t="s">
        <v>16</v>
      </c>
      <c r="F218" s="2" t="s">
        <v>5</v>
      </c>
      <c r="G218" s="3" t="s">
        <v>2</v>
      </c>
      <c r="I218" s="1">
        <v>7</v>
      </c>
      <c r="J218" s="3" t="s">
        <v>2</v>
      </c>
      <c r="M218" s="3" t="s">
        <v>6</v>
      </c>
      <c r="N218" s="2" t="s">
        <v>3</v>
      </c>
      <c r="O218" s="2" t="s">
        <v>16</v>
      </c>
    </row>
    <row r="219" spans="1:15" x14ac:dyDescent="0.4">
      <c r="A219" s="1">
        <v>8</v>
      </c>
      <c r="B219" s="2" t="s">
        <v>20</v>
      </c>
      <c r="C219" s="3" t="s">
        <v>18</v>
      </c>
      <c r="D219" s="3" t="s">
        <v>16</v>
      </c>
      <c r="E219" s="2" t="s">
        <v>21</v>
      </c>
      <c r="F219" s="2" t="s">
        <v>19</v>
      </c>
      <c r="G219" s="3" t="s">
        <v>17</v>
      </c>
      <c r="I219" s="1">
        <v>8</v>
      </c>
      <c r="J219" s="3" t="s">
        <v>17</v>
      </c>
      <c r="M219" s="3" t="s">
        <v>18</v>
      </c>
      <c r="N219" s="2" t="s">
        <v>16</v>
      </c>
      <c r="O219" s="2" t="s">
        <v>21</v>
      </c>
    </row>
    <row r="220" spans="1:15" x14ac:dyDescent="0.4">
      <c r="A220" s="1">
        <v>9</v>
      </c>
      <c r="B220" s="2" t="s">
        <v>18</v>
      </c>
      <c r="C220" s="3" t="s">
        <v>16</v>
      </c>
      <c r="D220" s="3" t="s">
        <v>5</v>
      </c>
      <c r="E220" s="2" t="s">
        <v>19</v>
      </c>
      <c r="F220" s="2" t="s">
        <v>17</v>
      </c>
      <c r="G220" s="3" t="s">
        <v>13</v>
      </c>
      <c r="I220" s="1">
        <v>9</v>
      </c>
      <c r="J220" s="3" t="s">
        <v>13</v>
      </c>
      <c r="M220" s="3" t="s">
        <v>16</v>
      </c>
      <c r="N220" s="2" t="s">
        <v>5</v>
      </c>
      <c r="O220" s="2" t="s">
        <v>19</v>
      </c>
    </row>
    <row r="221" spans="1:15" x14ac:dyDescent="0.4">
      <c r="A221" s="1">
        <v>10</v>
      </c>
      <c r="B221" s="2" t="s">
        <v>16</v>
      </c>
      <c r="C221" s="3" t="s">
        <v>21</v>
      </c>
      <c r="D221" s="3" t="s">
        <v>19</v>
      </c>
      <c r="E221" s="2" t="s">
        <v>17</v>
      </c>
      <c r="F221" s="2" t="s">
        <v>13</v>
      </c>
      <c r="G221" s="3" t="s">
        <v>20</v>
      </c>
      <c r="I221" s="1">
        <v>10</v>
      </c>
      <c r="J221" s="3" t="s">
        <v>20</v>
      </c>
      <c r="M221" s="3" t="s">
        <v>21</v>
      </c>
      <c r="N221" s="2" t="s">
        <v>2</v>
      </c>
      <c r="O221" s="2" t="s">
        <v>17</v>
      </c>
    </row>
    <row r="222" spans="1:15" x14ac:dyDescent="0.4">
      <c r="A222" s="1">
        <v>11</v>
      </c>
      <c r="B222" s="2" t="s">
        <v>21</v>
      </c>
      <c r="C222" s="3" t="s">
        <v>19</v>
      </c>
      <c r="D222" s="3" t="s">
        <v>17</v>
      </c>
      <c r="E222" s="2" t="s">
        <v>130</v>
      </c>
      <c r="F222" s="2" t="s">
        <v>20</v>
      </c>
      <c r="G222" s="3" t="s">
        <v>18</v>
      </c>
      <c r="I222" s="1">
        <v>11</v>
      </c>
      <c r="J222" s="3" t="s">
        <v>18</v>
      </c>
      <c r="M222" s="3" t="s">
        <v>19</v>
      </c>
      <c r="N222" s="2" t="s">
        <v>17</v>
      </c>
      <c r="O222" s="2" t="s">
        <v>130</v>
      </c>
    </row>
    <row r="223" spans="1:15" x14ac:dyDescent="0.4">
      <c r="A223" s="1">
        <v>12</v>
      </c>
      <c r="B223" s="2" t="s">
        <v>19</v>
      </c>
      <c r="C223" s="3" t="s">
        <v>17</v>
      </c>
      <c r="D223" s="3" t="s">
        <v>13</v>
      </c>
      <c r="E223" s="2" t="s">
        <v>20</v>
      </c>
      <c r="F223" s="2" t="s">
        <v>18</v>
      </c>
      <c r="G223" s="3" t="s">
        <v>16</v>
      </c>
      <c r="I223" s="1">
        <v>12</v>
      </c>
      <c r="J223" s="3" t="s">
        <v>16</v>
      </c>
      <c r="M223" s="3" t="s">
        <v>17</v>
      </c>
      <c r="N223" s="2" t="s">
        <v>13</v>
      </c>
      <c r="O223" s="2" t="s">
        <v>20</v>
      </c>
    </row>
    <row r="224" spans="1:15" x14ac:dyDescent="0.4">
      <c r="A224" s="1">
        <v>13</v>
      </c>
      <c r="B224" s="2" t="s">
        <v>17</v>
      </c>
      <c r="C224" s="3" t="s">
        <v>130</v>
      </c>
      <c r="D224" s="3" t="s">
        <v>20</v>
      </c>
      <c r="E224" s="2" t="s">
        <v>18</v>
      </c>
      <c r="F224" s="2" t="s">
        <v>16</v>
      </c>
      <c r="G224" s="3" t="s">
        <v>21</v>
      </c>
      <c r="I224" s="1">
        <v>13</v>
      </c>
      <c r="J224" s="3" t="s">
        <v>21</v>
      </c>
      <c r="M224" s="3" t="s">
        <v>130</v>
      </c>
      <c r="N224" s="2" t="s">
        <v>6</v>
      </c>
      <c r="O224" s="2" t="s">
        <v>18</v>
      </c>
    </row>
    <row r="225" spans="1:15" x14ac:dyDescent="0.4">
      <c r="A225" s="1">
        <v>14</v>
      </c>
      <c r="B225" s="2" t="s">
        <v>13</v>
      </c>
      <c r="C225" s="3" t="s">
        <v>6</v>
      </c>
      <c r="D225" s="3" t="s">
        <v>3</v>
      </c>
      <c r="E225" s="2" t="s">
        <v>16</v>
      </c>
      <c r="F225" s="2" t="s">
        <v>5</v>
      </c>
      <c r="G225" s="3" t="s">
        <v>2</v>
      </c>
      <c r="I225" s="1">
        <v>14</v>
      </c>
      <c r="J225" s="3" t="s">
        <v>2</v>
      </c>
      <c r="M225" s="3" t="s">
        <v>6</v>
      </c>
      <c r="N225" s="2" t="s">
        <v>3</v>
      </c>
      <c r="O225" s="2" t="s">
        <v>16</v>
      </c>
    </row>
    <row r="226" spans="1:15" x14ac:dyDescent="0.4">
      <c r="I226" s="1" t="s">
        <v>131</v>
      </c>
      <c r="J226" s="5" t="s">
        <v>88</v>
      </c>
      <c r="K226" s="1" t="s">
        <v>89</v>
      </c>
      <c r="L226" s="1" t="s">
        <v>90</v>
      </c>
      <c r="M226" s="5" t="s">
        <v>91</v>
      </c>
      <c r="N226" s="4" t="s">
        <v>92</v>
      </c>
      <c r="O226" s="4" t="s">
        <v>93</v>
      </c>
    </row>
    <row r="227" spans="1:15" x14ac:dyDescent="0.4">
      <c r="I227" s="1">
        <v>1</v>
      </c>
      <c r="J227" s="3" t="s">
        <v>18</v>
      </c>
      <c r="M227" s="3" t="s">
        <v>19</v>
      </c>
      <c r="N227" s="2" t="s">
        <v>17</v>
      </c>
      <c r="O227" s="2" t="s">
        <v>130</v>
      </c>
    </row>
    <row r="228" spans="1:15" x14ac:dyDescent="0.4">
      <c r="I228" s="1">
        <v>2</v>
      </c>
      <c r="J228" s="3" t="s">
        <v>16</v>
      </c>
      <c r="M228" s="3" t="s">
        <v>17</v>
      </c>
      <c r="N228" s="2" t="s">
        <v>13</v>
      </c>
      <c r="O228" s="2" t="s">
        <v>20</v>
      </c>
    </row>
    <row r="229" spans="1:15" x14ac:dyDescent="0.4">
      <c r="I229" s="1">
        <v>3</v>
      </c>
      <c r="J229" s="3" t="s">
        <v>21</v>
      </c>
      <c r="M229" s="3" t="s">
        <v>130</v>
      </c>
      <c r="N229" s="2" t="s">
        <v>6</v>
      </c>
      <c r="O229" s="2" t="s">
        <v>18</v>
      </c>
    </row>
    <row r="230" spans="1:15" x14ac:dyDescent="0.4">
      <c r="I230" s="1">
        <v>4</v>
      </c>
      <c r="J230" s="3" t="s">
        <v>19</v>
      </c>
      <c r="M230" s="3" t="s">
        <v>20</v>
      </c>
      <c r="N230" s="2" t="s">
        <v>18</v>
      </c>
      <c r="O230" s="2" t="s">
        <v>22</v>
      </c>
    </row>
    <row r="231" spans="1:15" x14ac:dyDescent="0.4">
      <c r="I231" s="1">
        <v>5</v>
      </c>
      <c r="J231" s="3" t="s">
        <v>17</v>
      </c>
      <c r="M231" s="3" t="s">
        <v>18</v>
      </c>
      <c r="N231" s="2" t="s">
        <v>16</v>
      </c>
      <c r="O231" s="2" t="s">
        <v>21</v>
      </c>
    </row>
    <row r="232" spans="1:15" x14ac:dyDescent="0.4">
      <c r="I232" s="1">
        <v>6</v>
      </c>
      <c r="J232" s="3" t="s">
        <v>130</v>
      </c>
      <c r="M232" s="3" t="s">
        <v>22</v>
      </c>
      <c r="N232" s="2" t="s">
        <v>5</v>
      </c>
      <c r="O232" s="2" t="s">
        <v>19</v>
      </c>
    </row>
    <row r="233" spans="1:15" x14ac:dyDescent="0.4">
      <c r="I233" s="1">
        <v>7</v>
      </c>
      <c r="J233" s="3" t="s">
        <v>6</v>
      </c>
      <c r="M233" s="3" t="s">
        <v>5</v>
      </c>
      <c r="N233" s="2" t="s">
        <v>2</v>
      </c>
      <c r="O233" s="2" t="s">
        <v>17</v>
      </c>
    </row>
    <row r="234" spans="1:15" x14ac:dyDescent="0.4">
      <c r="I234" s="1">
        <v>8</v>
      </c>
      <c r="J234" s="3" t="s">
        <v>18</v>
      </c>
      <c r="M234" s="3" t="s">
        <v>19</v>
      </c>
      <c r="N234" s="2" t="s">
        <v>17</v>
      </c>
      <c r="O234" s="2" t="s">
        <v>130</v>
      </c>
    </row>
    <row r="235" spans="1:15" x14ac:dyDescent="0.4">
      <c r="I235" s="1">
        <v>9</v>
      </c>
      <c r="J235" s="3" t="s">
        <v>16</v>
      </c>
      <c r="M235" s="3" t="s">
        <v>17</v>
      </c>
      <c r="N235" s="2" t="s">
        <v>13</v>
      </c>
      <c r="O235" s="2" t="s">
        <v>20</v>
      </c>
    </row>
    <row r="236" spans="1:15" x14ac:dyDescent="0.4">
      <c r="I236" s="1">
        <v>10</v>
      </c>
      <c r="J236" s="3" t="s">
        <v>21</v>
      </c>
      <c r="M236" s="3" t="s">
        <v>130</v>
      </c>
      <c r="N236" s="2" t="s">
        <v>6</v>
      </c>
      <c r="O236" s="2" t="s">
        <v>18</v>
      </c>
    </row>
    <row r="237" spans="1:15" x14ac:dyDescent="0.4">
      <c r="I237" s="1">
        <v>11</v>
      </c>
      <c r="J237" s="3" t="s">
        <v>19</v>
      </c>
      <c r="M237" s="3" t="s">
        <v>20</v>
      </c>
      <c r="N237" s="2" t="s">
        <v>18</v>
      </c>
      <c r="O237" s="2" t="s">
        <v>22</v>
      </c>
    </row>
    <row r="238" spans="1:15" x14ac:dyDescent="0.4">
      <c r="I238" s="1">
        <v>12</v>
      </c>
      <c r="J238" s="3" t="s">
        <v>17</v>
      </c>
      <c r="M238" s="3" t="s">
        <v>18</v>
      </c>
      <c r="N238" s="2" t="s">
        <v>16</v>
      </c>
      <c r="O238" s="2" t="s">
        <v>21</v>
      </c>
    </row>
    <row r="239" spans="1:15" x14ac:dyDescent="0.4">
      <c r="I239" s="1">
        <v>13</v>
      </c>
      <c r="J239" s="3" t="s">
        <v>130</v>
      </c>
      <c r="M239" s="3" t="s">
        <v>22</v>
      </c>
      <c r="N239" s="2" t="s">
        <v>5</v>
      </c>
      <c r="O239" s="2" t="s">
        <v>19</v>
      </c>
    </row>
    <row r="240" spans="1:15" x14ac:dyDescent="0.4">
      <c r="I240" s="1">
        <v>14</v>
      </c>
      <c r="J240" s="3" t="s">
        <v>6</v>
      </c>
      <c r="M240" s="3" t="s">
        <v>5</v>
      </c>
      <c r="N240" s="2" t="s">
        <v>2</v>
      </c>
      <c r="O240" s="2" t="s">
        <v>17</v>
      </c>
    </row>
    <row r="241" spans="9:15" x14ac:dyDescent="0.4">
      <c r="I241" s="1" t="s">
        <v>132</v>
      </c>
      <c r="J241" s="5" t="s">
        <v>88</v>
      </c>
      <c r="K241" s="1" t="s">
        <v>89</v>
      </c>
      <c r="L241" s="1" t="s">
        <v>90</v>
      </c>
      <c r="M241" s="5" t="s">
        <v>91</v>
      </c>
      <c r="N241" s="4" t="s">
        <v>92</v>
      </c>
      <c r="O241" s="4" t="s">
        <v>93</v>
      </c>
    </row>
    <row r="242" spans="9:15" x14ac:dyDescent="0.4">
      <c r="I242" s="1">
        <v>1</v>
      </c>
      <c r="J242" s="3" t="s">
        <v>19</v>
      </c>
      <c r="M242" s="3" t="s">
        <v>20</v>
      </c>
      <c r="N242" s="2" t="s">
        <v>18</v>
      </c>
      <c r="O242" s="2" t="s">
        <v>22</v>
      </c>
    </row>
    <row r="243" spans="9:15" x14ac:dyDescent="0.4">
      <c r="I243" s="1">
        <v>2</v>
      </c>
      <c r="J243" s="3" t="s">
        <v>17</v>
      </c>
      <c r="M243" s="3" t="s">
        <v>18</v>
      </c>
      <c r="N243" s="2" t="s">
        <v>16</v>
      </c>
      <c r="O243" s="2" t="s">
        <v>21</v>
      </c>
    </row>
    <row r="244" spans="9:15" x14ac:dyDescent="0.4">
      <c r="I244" s="1">
        <v>3</v>
      </c>
      <c r="J244" s="3" t="s">
        <v>130</v>
      </c>
      <c r="M244" s="3" t="s">
        <v>22</v>
      </c>
      <c r="N244" s="2" t="s">
        <v>5</v>
      </c>
      <c r="O244" s="2" t="s">
        <v>19</v>
      </c>
    </row>
    <row r="245" spans="9:15" x14ac:dyDescent="0.4">
      <c r="I245" s="1">
        <v>4</v>
      </c>
      <c r="J245" s="3" t="s">
        <v>20</v>
      </c>
      <c r="M245" s="3" t="s">
        <v>21</v>
      </c>
      <c r="N245" s="2" t="s">
        <v>19</v>
      </c>
      <c r="O245" s="2" t="s">
        <v>23</v>
      </c>
    </row>
    <row r="246" spans="9:15" x14ac:dyDescent="0.4">
      <c r="I246" s="1">
        <v>5</v>
      </c>
      <c r="J246" s="3" t="s">
        <v>18</v>
      </c>
      <c r="M246" s="3" t="s">
        <v>19</v>
      </c>
      <c r="N246" s="2" t="s">
        <v>17</v>
      </c>
      <c r="O246" s="2" t="s">
        <v>130</v>
      </c>
    </row>
    <row r="247" spans="9:15" x14ac:dyDescent="0.4">
      <c r="I247" s="1">
        <v>6</v>
      </c>
      <c r="J247" s="3" t="s">
        <v>22</v>
      </c>
      <c r="M247" s="3" t="s">
        <v>23</v>
      </c>
      <c r="N247" s="2" t="s">
        <v>13</v>
      </c>
      <c r="O247" s="2" t="s">
        <v>20</v>
      </c>
    </row>
    <row r="248" spans="9:15" x14ac:dyDescent="0.4">
      <c r="I248" s="1">
        <v>7</v>
      </c>
      <c r="J248" s="3" t="s">
        <v>5</v>
      </c>
      <c r="M248" s="3" t="s">
        <v>13</v>
      </c>
      <c r="N248" s="2" t="s">
        <v>6</v>
      </c>
      <c r="O248" s="2" t="s">
        <v>18</v>
      </c>
    </row>
    <row r="249" spans="9:15" x14ac:dyDescent="0.4">
      <c r="I249" s="1">
        <v>8</v>
      </c>
      <c r="J249" s="3" t="s">
        <v>19</v>
      </c>
      <c r="M249" s="3" t="s">
        <v>20</v>
      </c>
      <c r="N249" s="2" t="s">
        <v>18</v>
      </c>
      <c r="O249" s="2" t="s">
        <v>22</v>
      </c>
    </row>
    <row r="250" spans="9:15" x14ac:dyDescent="0.4">
      <c r="I250" s="1">
        <v>9</v>
      </c>
      <c r="J250" s="3" t="s">
        <v>17</v>
      </c>
      <c r="M250" s="3" t="s">
        <v>18</v>
      </c>
      <c r="N250" s="2" t="s">
        <v>16</v>
      </c>
      <c r="O250" s="2" t="s">
        <v>21</v>
      </c>
    </row>
    <row r="251" spans="9:15" x14ac:dyDescent="0.4">
      <c r="I251" s="1">
        <v>10</v>
      </c>
      <c r="J251" s="3" t="s">
        <v>130</v>
      </c>
      <c r="M251" s="3" t="s">
        <v>22</v>
      </c>
      <c r="N251" s="2" t="s">
        <v>5</v>
      </c>
      <c r="O251" s="2" t="s">
        <v>19</v>
      </c>
    </row>
    <row r="252" spans="9:15" x14ac:dyDescent="0.4">
      <c r="I252" s="1">
        <v>11</v>
      </c>
      <c r="J252" s="3" t="s">
        <v>20</v>
      </c>
      <c r="M252" s="3" t="s">
        <v>21</v>
      </c>
      <c r="N252" s="2" t="s">
        <v>19</v>
      </c>
      <c r="O252" s="2" t="s">
        <v>23</v>
      </c>
    </row>
    <row r="253" spans="9:15" x14ac:dyDescent="0.4">
      <c r="I253" s="1">
        <v>12</v>
      </c>
      <c r="J253" s="3" t="s">
        <v>18</v>
      </c>
      <c r="M253" s="3" t="s">
        <v>19</v>
      </c>
      <c r="N253" s="2" t="s">
        <v>17</v>
      </c>
      <c r="O253" s="2" t="s">
        <v>130</v>
      </c>
    </row>
    <row r="254" spans="9:15" x14ac:dyDescent="0.4">
      <c r="I254" s="1">
        <v>13</v>
      </c>
      <c r="J254" s="3" t="s">
        <v>22</v>
      </c>
      <c r="M254" s="3" t="s">
        <v>23</v>
      </c>
      <c r="N254" s="2" t="s">
        <v>13</v>
      </c>
      <c r="O254" s="2" t="s">
        <v>20</v>
      </c>
    </row>
    <row r="255" spans="9:15" x14ac:dyDescent="0.4">
      <c r="I255" s="1">
        <v>14</v>
      </c>
      <c r="J255" s="3" t="s">
        <v>5</v>
      </c>
      <c r="M255" s="3" t="s">
        <v>13</v>
      </c>
      <c r="N255" s="2" t="s">
        <v>6</v>
      </c>
      <c r="O255" s="2" t="s">
        <v>18</v>
      </c>
    </row>
    <row r="256" spans="9:15" x14ac:dyDescent="0.4">
      <c r="I256" s="1" t="s">
        <v>133</v>
      </c>
      <c r="J256" s="5" t="s">
        <v>88</v>
      </c>
      <c r="K256" s="1" t="s">
        <v>89</v>
      </c>
      <c r="L256" s="1" t="s">
        <v>90</v>
      </c>
      <c r="M256" s="5" t="s">
        <v>91</v>
      </c>
      <c r="N256" s="4" t="s">
        <v>92</v>
      </c>
      <c r="O256" s="4" t="s">
        <v>93</v>
      </c>
    </row>
    <row r="257" spans="9:15" x14ac:dyDescent="0.4">
      <c r="I257" s="1">
        <v>1</v>
      </c>
      <c r="J257" s="3" t="s">
        <v>20</v>
      </c>
      <c r="M257" s="3" t="s">
        <v>21</v>
      </c>
      <c r="N257" s="2" t="s">
        <v>19</v>
      </c>
      <c r="O257" s="2" t="s">
        <v>23</v>
      </c>
    </row>
    <row r="258" spans="9:15" x14ac:dyDescent="0.4">
      <c r="I258" s="1">
        <v>2</v>
      </c>
      <c r="J258" s="3" t="s">
        <v>18</v>
      </c>
      <c r="M258" s="3" t="s">
        <v>19</v>
      </c>
      <c r="N258" s="2" t="s">
        <v>17</v>
      </c>
      <c r="O258" s="2" t="s">
        <v>130</v>
      </c>
    </row>
    <row r="259" spans="9:15" x14ac:dyDescent="0.4">
      <c r="I259" s="1">
        <v>3</v>
      </c>
      <c r="J259" s="3" t="s">
        <v>22</v>
      </c>
      <c r="M259" s="3" t="s">
        <v>23</v>
      </c>
      <c r="N259" s="2" t="s">
        <v>13</v>
      </c>
      <c r="O259" s="2" t="s">
        <v>20</v>
      </c>
    </row>
    <row r="260" spans="9:15" x14ac:dyDescent="0.4">
      <c r="I260" s="1">
        <v>4</v>
      </c>
      <c r="J260" s="3" t="s">
        <v>21</v>
      </c>
      <c r="M260" s="3" t="s">
        <v>130</v>
      </c>
      <c r="N260" s="2" t="s">
        <v>20</v>
      </c>
      <c r="O260" s="2" t="s">
        <v>134</v>
      </c>
    </row>
    <row r="261" spans="9:15" x14ac:dyDescent="0.4">
      <c r="I261" s="1">
        <v>5</v>
      </c>
      <c r="J261" s="3" t="s">
        <v>19</v>
      </c>
      <c r="M261" s="3" t="s">
        <v>20</v>
      </c>
      <c r="N261" s="2" t="s">
        <v>18</v>
      </c>
      <c r="O261" s="2" t="s">
        <v>22</v>
      </c>
    </row>
    <row r="262" spans="9:15" x14ac:dyDescent="0.4">
      <c r="I262" s="1">
        <v>6</v>
      </c>
      <c r="J262" s="3" t="s">
        <v>23</v>
      </c>
      <c r="M262" s="3" t="s">
        <v>134</v>
      </c>
      <c r="N262" s="2" t="s">
        <v>16</v>
      </c>
      <c r="O262" s="2" t="s">
        <v>21</v>
      </c>
    </row>
    <row r="263" spans="9:15" x14ac:dyDescent="0.4">
      <c r="I263" s="1">
        <v>7</v>
      </c>
      <c r="J263" s="3" t="s">
        <v>13</v>
      </c>
      <c r="M263" s="3" t="s">
        <v>16</v>
      </c>
      <c r="N263" s="2" t="s">
        <v>5</v>
      </c>
      <c r="O263" s="2" t="s">
        <v>19</v>
      </c>
    </row>
    <row r="264" spans="9:15" x14ac:dyDescent="0.4">
      <c r="I264" s="1">
        <v>8</v>
      </c>
      <c r="J264" s="3" t="s">
        <v>20</v>
      </c>
      <c r="M264" s="3" t="s">
        <v>21</v>
      </c>
      <c r="N264" s="2" t="s">
        <v>19</v>
      </c>
      <c r="O264" s="2" t="s">
        <v>23</v>
      </c>
    </row>
    <row r="265" spans="9:15" x14ac:dyDescent="0.4">
      <c r="I265" s="1">
        <v>9</v>
      </c>
      <c r="J265" s="3" t="s">
        <v>18</v>
      </c>
      <c r="M265" s="3" t="s">
        <v>19</v>
      </c>
      <c r="N265" s="2" t="s">
        <v>17</v>
      </c>
      <c r="O265" s="2" t="s">
        <v>130</v>
      </c>
    </row>
    <row r="266" spans="9:15" x14ac:dyDescent="0.4">
      <c r="I266" s="1">
        <v>10</v>
      </c>
      <c r="J266" s="3" t="s">
        <v>22</v>
      </c>
      <c r="M266" s="3" t="s">
        <v>23</v>
      </c>
      <c r="N266" s="2" t="s">
        <v>13</v>
      </c>
      <c r="O266" s="2" t="s">
        <v>20</v>
      </c>
    </row>
    <row r="267" spans="9:15" x14ac:dyDescent="0.4">
      <c r="I267" s="1">
        <v>11</v>
      </c>
      <c r="J267" s="3" t="s">
        <v>21</v>
      </c>
      <c r="M267" s="3" t="s">
        <v>130</v>
      </c>
      <c r="N267" s="2" t="s">
        <v>20</v>
      </c>
      <c r="O267" s="2" t="s">
        <v>134</v>
      </c>
    </row>
    <row r="268" spans="9:15" x14ac:dyDescent="0.4">
      <c r="I268" s="1">
        <v>12</v>
      </c>
      <c r="J268" s="3" t="s">
        <v>19</v>
      </c>
      <c r="M268" s="3" t="s">
        <v>20</v>
      </c>
      <c r="N268" s="2" t="s">
        <v>18</v>
      </c>
      <c r="O268" s="2" t="s">
        <v>22</v>
      </c>
    </row>
    <row r="269" spans="9:15" x14ac:dyDescent="0.4">
      <c r="I269" s="1">
        <v>13</v>
      </c>
      <c r="J269" s="3" t="s">
        <v>23</v>
      </c>
      <c r="M269" s="3" t="s">
        <v>134</v>
      </c>
      <c r="N269" s="2" t="s">
        <v>16</v>
      </c>
      <c r="O269" s="2" t="s">
        <v>21</v>
      </c>
    </row>
    <row r="270" spans="9:15" x14ac:dyDescent="0.4">
      <c r="I270" s="1">
        <v>14</v>
      </c>
      <c r="J270" s="3" t="s">
        <v>13</v>
      </c>
      <c r="M270" s="3" t="s">
        <v>16</v>
      </c>
      <c r="N270" s="2" t="s">
        <v>5</v>
      </c>
      <c r="O270" s="2" t="s">
        <v>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35</vt:i4>
      </vt:variant>
    </vt:vector>
  </HeadingPairs>
  <TitlesOfParts>
    <vt:vector size="37" baseType="lpstr">
      <vt:lpstr>DB_山本式和音</vt:lpstr>
      <vt:lpstr>調</vt:lpstr>
      <vt:lpstr>A_dur</vt:lpstr>
      <vt:lpstr>a_moll</vt:lpstr>
      <vt:lpstr>ais_moll</vt:lpstr>
      <vt:lpstr>As_dur</vt:lpstr>
      <vt:lpstr>as_moll</vt:lpstr>
      <vt:lpstr>B_dur</vt:lpstr>
      <vt:lpstr>b_moll</vt:lpstr>
      <vt:lpstr>C_dur</vt:lpstr>
      <vt:lpstr>c_moll</vt:lpstr>
      <vt:lpstr>Ces_dur</vt:lpstr>
      <vt:lpstr>ces_moll</vt:lpstr>
      <vt:lpstr>Cis_dur</vt:lpstr>
      <vt:lpstr>cis_moll</vt:lpstr>
      <vt:lpstr>D_dur</vt:lpstr>
      <vt:lpstr>d_moll</vt:lpstr>
      <vt:lpstr>Des_dur</vt:lpstr>
      <vt:lpstr>des_moll</vt:lpstr>
      <vt:lpstr>dis_moll</vt:lpstr>
      <vt:lpstr>E_dur</vt:lpstr>
      <vt:lpstr>e_moll</vt:lpstr>
      <vt:lpstr>Es_dur</vt:lpstr>
      <vt:lpstr>es_moll</vt:lpstr>
      <vt:lpstr>F_dur</vt:lpstr>
      <vt:lpstr>f_moll</vt:lpstr>
      <vt:lpstr>Fis_dur</vt:lpstr>
      <vt:lpstr>fis_moll</vt:lpstr>
      <vt:lpstr>G_dur</vt:lpstr>
      <vt:lpstr>g_moll</vt:lpstr>
      <vt:lpstr>Ges_dur</vt:lpstr>
      <vt:lpstr>ges_moll</vt:lpstr>
      <vt:lpstr>gis_moll</vt:lpstr>
      <vt:lpstr>H_dur</vt:lpstr>
      <vt:lpstr>h_moll</vt:lpstr>
      <vt:lpstr>調</vt:lpstr>
      <vt:lpstr>調C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Shin-ya Yamamoto</dc:creator>
  <cp:lastModifiedBy>Shin-ya Yamamoto</cp:lastModifiedBy>
  <dcterms:created xsi:type="dcterms:W3CDTF">2025-06-14T00:54:59Z</dcterms:created>
  <dcterms:modified xsi:type="dcterms:W3CDTF">2025-07-03T22:57:07Z</dcterms:modified>
</cp:coreProperties>
</file>